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<sst xmlns="http://schemas.openxmlformats.org/spreadsheetml/2006/main" count="280" uniqueCount="211">
  <si>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</si>
  <si>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</si>
  <si>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</si>
  <si>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</si>
  <si>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</si>
  <si>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</si>
  <si>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</si>
  <si>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</si>
  <si>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</si>
  <si>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</si>
  <si>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</si>
  <si>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</si>
  <si>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</si>
  <si>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</si>
  <si>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</si>
  <si>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</si>
  <si>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</si>
  <si>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</si>
  <si>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</si>
  <si>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</si>
  <si>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</si>
  <si>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</si>
  <si>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</si>
  <si>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</si>
  <si>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</si>
  <si>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</si>
  <si>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</si>
  <si>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</si>
  <si>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</si>
  <si>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</si>
  <si>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</si>
  <si>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</si>
  <si>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</si>
  <si>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</si>
  <si>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</si>
  <si>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</si>
  <si>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</si>
  <si>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</si>
  <si>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</si>
  <si>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</si>
  <si>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</si>
  <si>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</si>
  <si>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</si>
  <si>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</si>
  <si>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</si>
  <si>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</si>
  <si>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</si>
  <si>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</si>
  <si>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</si>
  <si>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</si>
  <si>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</si>
  <si>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</si>
  <si>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</si>
  <si>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</si>
  <si>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</si>
  <si>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</si>
  <si>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</si>
  <si>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</si>
  <si>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</si>
  <si>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</si>
  <si>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</si>
  <si>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</si>
  <si>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</si>
  <si>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</si>
  <si>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</si>
  <si>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</si>
  <si>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</si>
  <si>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</si>
  <si>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</si>
  <si>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</si>
  <si>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</si>
  <si>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</si>
  <si>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</si>
  <si>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</si>
  <si>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</si>
  <si>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</si>
  <si>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</si>
  <si>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</si>
  <si>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</si>
  <si>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</si>
  <si>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</si>
  <si>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</si>
  <si>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</si>
  <si>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</si>
  <si>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</si>
  <si>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</si>
  <si>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</si>
  <si>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</si>
  <si>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</si>
  <si>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</si>
  <si>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</si>
  <si>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</si>
  <si>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</si>
  <si>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</si>
  <si>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</si>
  <si>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</si>
  <si>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</si>
  <si>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</si>
  <si>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</si>
  <si>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</si>
  <si>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</si>
  <si>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</si>
  <si>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</si>
  <si>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</si>
  <si>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</si>
  <si>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</si>
  <si>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</si>
  <si>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</si>
  <si>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</si>
  <si>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</si>
  <si>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</si>
  <si>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</si>
  <si>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</si>
  <si>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</si>
  <si>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</si>
  <si>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</si>
  <si>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</si>
  <si>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</si>
  <si>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</si>
  <si>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</si>
  <si>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</si>
  <si>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</si>
  <si>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</si>
  <si>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</si>
  <si>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</si>
  <si>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</si>
  <si>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</si>
  <si>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</si>
  <si>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</si>
  <si>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</si>
  <si>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</si>
  <si>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</si>
  <si>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</si>
  <si>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</si>
  <si>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</si>
  <si>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</si>
  <si>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</si>
  <si>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</si>
  <si>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</si>
  <si>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</si>
  <si>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</si>
  <si>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</si>
  <si>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</si>
  <si>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</si>
  <si>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</si>
  <si>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</si>
  <si>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</si>
  <si>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</si>
  <si>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</si>
  <si>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</si>
  <si>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</si>
  <si>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</si>
  <si>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</si>
  <si>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</si>
  <si>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</si>
  <si>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</si>
  <si>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</si>
  <si>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</si>
  <si>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</si>
  <si>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</si>
  <si>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</si>
  <si>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</si>
  <si>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</si>
  <si>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</si>
  <si>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</si>
  <si>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</si>
  <si>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</si>
  <si>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</si>
  <si>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</si>
  <si>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</si>
  <si>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</si>
  <si>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</si>
  <si>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</si>
  <si>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</si>
  <si>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</si>
  <si>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</si>
  <si>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</si>
  <si>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</si>
  <si>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</si>
  <si>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</si>
  <si>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</si>
  <si>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</si>
  <si>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</si>
  <si>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</si>
  <si>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</si>
  <si>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</si>
  <si>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</si>
  <si>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</si>
  <si>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</si>
  <si>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</si>
  <si>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</si>
  <si>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</si>
  <si>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</si>
  <si>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</si>
  <si>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</si>
  <si>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</si>
  <si>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</si>
  <si>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</si>
  <si>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</si>
  <si>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</si>
  <si>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</si>
  <si>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</si>
  <si>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Мурованокуриловецький районний суд Вінницької області</t>
  </si>
  <si>
    <t>23400.смт. Муровані Курилівці.вул. Комарова 8</t>
  </si>
  <si>
    <t>Доручення судів України / іноземних судів</t>
  </si>
  <si>
    <t xml:space="preserve">Розглянуто справ судом присяжних </t>
  </si>
  <si>
    <t>Н.В. Тучинська</t>
  </si>
  <si>
    <t>Л.В. Козак</t>
  </si>
  <si>
    <t>(04356)2-15-04</t>
  </si>
  <si>
    <t>inbox@mr.vn.court.gov.ua</t>
  </si>
  <si>
    <t>15 січня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</si>
</sst>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2" borderId="0" applyNumberFormat="0" applyBorder="0" applyAlignment="0" applyProtection="0"/>
    <xf numFmtId="0" fontId="0" fillId="43" borderId="17" applyNumberFormat="0" applyFont="0" applyAlignment="0" applyProtection="0"/>
    <xf numFmtId="0" fontId="76" fillId="41" borderId="1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7" applyNumberFormat="1" applyFont="1" applyFill="1" applyBorder="1" applyAlignment="1" applyProtection="1">
      <alignment horizontal="center"/>
      <protection/>
    </xf>
    <xf numFmtId="0" fontId="17" fillId="0" borderId="0" xfId="97" applyNumberFormat="1" applyFont="1" applyFill="1" applyBorder="1" applyAlignment="1" applyProtection="1">
      <alignment/>
      <protection/>
    </xf>
    <xf numFmtId="0" fontId="17" fillId="0" borderId="0" xfId="97" applyNumberFormat="1" applyFont="1" applyFill="1" applyBorder="1" applyAlignment="1" applyProtection="1">
      <alignment horizontal="right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6" fillId="0" borderId="19" xfId="97" applyNumberFormat="1" applyFont="1" applyFill="1" applyBorder="1" applyAlignment="1" applyProtection="1">
      <alignment horizontal="center"/>
      <protection/>
    </xf>
    <xf numFmtId="0" fontId="19" fillId="0" borderId="2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3" fillId="0" borderId="22" xfId="97" applyNumberFormat="1" applyFont="1" applyFill="1" applyBorder="1" applyAlignment="1" applyProtection="1">
      <alignment horizontal="left" wrapText="1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2" xfId="97" applyNumberFormat="1" applyFont="1" applyFill="1" applyBorder="1" applyAlignment="1" applyProtection="1">
      <alignment/>
      <protection/>
    </xf>
    <xf numFmtId="0" fontId="13" fillId="0" borderId="2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/>
      <protection/>
    </xf>
    <xf numFmtId="0" fontId="6" fillId="0" borderId="23" xfId="97" applyNumberFormat="1" applyFont="1" applyFill="1" applyBorder="1" applyAlignment="1" applyProtection="1">
      <alignment/>
      <protection/>
    </xf>
    <xf numFmtId="0" fontId="6" fillId="0" borderId="24" xfId="97" applyNumberFormat="1" applyFont="1" applyFill="1" applyBorder="1" applyAlignment="1" applyProtection="1">
      <alignment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Font="1">
      <alignment/>
      <protection/>
    </xf>
    <xf numFmtId="0" fontId="1" fillId="0" borderId="21" xfId="97" applyNumberFormat="1" applyFont="1" applyFill="1" applyBorder="1" applyAlignment="1" applyProtection="1">
      <alignment/>
      <protection/>
    </xf>
    <xf numFmtId="0" fontId="1" fillId="0" borderId="22" xfId="97" applyNumberFormat="1" applyFont="1" applyFill="1" applyBorder="1" applyAlignment="1" applyProtection="1">
      <alignment/>
      <protection/>
    </xf>
    <xf numFmtId="0" fontId="1" fillId="0" borderId="27" xfId="97" applyNumberFormat="1" applyFont="1" applyFill="1" applyBorder="1" applyAlignment="1" applyProtection="1">
      <alignment/>
      <protection/>
    </xf>
    <xf numFmtId="0" fontId="1" fillId="0" borderId="24" xfId="97" applyNumberFormat="1" applyFont="1" applyFill="1" applyBorder="1" applyAlignment="1" applyProtection="1">
      <alignment/>
      <protection/>
    </xf>
    <xf numFmtId="0" fontId="1" fillId="0" borderId="28" xfId="97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7" applyFont="1" applyBorder="1" applyAlignment="1">
      <alignment horizontal="center" vertical="center"/>
      <protection/>
    </xf>
    <xf numFmtId="0" fontId="1" fillId="0" borderId="0" xfId="97" applyFont="1" applyAlignment="1">
      <alignment horizontal="center" vertical="center"/>
      <protection/>
    </xf>
    <xf numFmtId="0" fontId="1" fillId="0" borderId="20" xfId="97" applyNumberFormat="1" applyFont="1" applyFill="1" applyBorder="1" applyAlignment="1" applyProtection="1">
      <alignment horizontal="center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" fillId="0" borderId="20" xfId="97" applyNumberFormat="1" applyFont="1" applyFill="1" applyBorder="1" applyAlignment="1" applyProtection="1">
      <alignment horizontal="center" vertical="center"/>
      <protection/>
    </xf>
    <xf numFmtId="0" fontId="1" fillId="0" borderId="0" xfId="97" applyNumberFormat="1" applyFont="1" applyFill="1" applyBorder="1" applyAlignment="1" applyProtection="1">
      <alignment horizontal="center" vertical="center"/>
      <protection/>
    </xf>
    <xf numFmtId="0" fontId="13" fillId="0" borderId="20" xfId="97" applyNumberFormat="1" applyFont="1" applyFill="1" applyBorder="1" applyAlignment="1" applyProtection="1">
      <alignment horizontal="left"/>
      <protection/>
    </xf>
    <xf numFmtId="0" fontId="13" fillId="0" borderId="0" xfId="97" applyNumberFormat="1" applyFont="1" applyFill="1" applyBorder="1" applyAlignment="1" applyProtection="1">
      <alignment horizontal="left"/>
      <protection/>
    </xf>
    <xf numFmtId="0" fontId="13" fillId="0" borderId="21" xfId="97" applyNumberFormat="1" applyFont="1" applyFill="1" applyBorder="1" applyAlignment="1" applyProtection="1">
      <alignment horizontal="left"/>
      <protection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8" fillId="0" borderId="20" xfId="97" applyNumberFormat="1" applyFont="1" applyFill="1" applyBorder="1" applyAlignment="1" applyProtection="1">
      <alignment horizontal="center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18" fillId="0" borderId="21" xfId="97" applyNumberFormat="1" applyFont="1" applyFill="1" applyBorder="1" applyAlignment="1" applyProtection="1">
      <alignment horizontal="center"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7" applyNumberFormat="1" applyFont="1" applyFill="1" applyBorder="1" applyAlignment="1" applyProtection="1">
      <alignment horizontal="center" wrapText="1"/>
      <protection/>
    </xf>
    <xf numFmtId="0" fontId="1" fillId="0" borderId="25" xfId="97" applyNumberFormat="1" applyFont="1" applyFill="1" applyBorder="1" applyAlignment="1" applyProtection="1">
      <alignment horizontal="center"/>
      <protection/>
    </xf>
    <xf numFmtId="0" fontId="1" fillId="0" borderId="26" xfId="97" applyNumberFormat="1" applyFont="1" applyFill="1" applyBorder="1" applyAlignment="1" applyProtection="1">
      <alignment horizontal="center"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 horizontal="left" vertical="top" wrapText="1"/>
      <protection/>
    </xf>
    <xf numFmtId="0" fontId="1" fillId="0" borderId="21" xfId="97" applyNumberFormat="1" applyFont="1" applyFill="1" applyBorder="1" applyAlignment="1" applyProtection="1">
      <alignment horizontal="left" vertical="top" wrapText="1"/>
      <protection/>
    </xf>
    <xf numFmtId="0" fontId="17" fillId="0" borderId="0" xfId="97" applyNumberFormat="1" applyFont="1" applyFill="1" applyBorder="1" applyAlignment="1" applyProtection="1">
      <alignment horizontal="center"/>
      <protection/>
    </xf>
    <xf numFmtId="0" fontId="12" fillId="0" borderId="0" xfId="97" applyNumberFormat="1" applyFont="1" applyFill="1" applyBorder="1" applyAlignment="1" applyProtection="1">
      <alignment horizontal="center"/>
      <protection/>
    </xf>
    <xf numFmtId="0" fontId="6" fillId="0" borderId="29" xfId="97" applyNumberFormat="1" applyFont="1" applyFill="1" applyBorder="1" applyAlignment="1" applyProtection="1">
      <alignment horizontal="center"/>
      <protection/>
    </xf>
    <xf numFmtId="0" fontId="6" fillId="0" borderId="30" xfId="97" applyNumberFormat="1" applyFont="1" applyFill="1" applyBorder="1" applyAlignment="1" applyProtection="1">
      <alignment horizontal="center"/>
      <protection/>
    </xf>
    <xf numFmtId="0" fontId="6" fillId="0" borderId="31" xfId="97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100" applyNumberFormat="1" applyFont="1" applyFill="1" applyBorder="1" applyAlignment="1">
      <alignment horizontal="center" vertical="center" wrapText="1"/>
      <protection/>
    </xf>
    <xf numFmtId="49" fontId="39" fillId="0" borderId="24" xfId="100" applyNumberFormat="1" applyFont="1" applyFill="1" applyBorder="1" applyAlignment="1">
      <alignment horizontal="center" vertical="center" wrapText="1"/>
      <protection/>
    </xf>
    <xf numFmtId="49" fontId="39" fillId="0" borderId="28" xfId="100" applyNumberFormat="1" applyFont="1" applyFill="1" applyBorder="1" applyAlignment="1">
      <alignment horizontal="center" vertical="center" wrapText="1"/>
      <protection/>
    </xf>
    <xf numFmtId="49" fontId="39" fillId="0" borderId="27" xfId="100" applyNumberFormat="1" applyFont="1" applyFill="1" applyBorder="1" applyAlignment="1">
      <alignment horizontal="center" vertical="center" wrapText="1"/>
      <protection/>
    </xf>
    <xf numFmtId="49" fontId="39" fillId="0" borderId="25" xfId="100" applyNumberFormat="1" applyFont="1" applyFill="1" applyBorder="1" applyAlignment="1">
      <alignment horizontal="center" vertical="center" wrapText="1"/>
      <protection/>
    </xf>
    <xf numFmtId="49" fontId="39" fillId="0" borderId="26" xfId="100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Ввід" xfId="76"/>
    <cellStyle name="Percent" xfId="77"/>
    <cellStyle name="Гарний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лірна тема 1" xfId="87"/>
    <cellStyle name="Колірна тема 2" xfId="88"/>
    <cellStyle name="Колірна тема 3" xfId="89"/>
    <cellStyle name="Колірна тема 4" xfId="90"/>
    <cellStyle name="Колірна тема 5" xfId="91"/>
    <cellStyle name="Колірна тема 6" xfId="92"/>
    <cellStyle name="Контрольна клітинка" xfId="93"/>
    <cellStyle name="Назва" xfId="94"/>
    <cellStyle name="Нейтральний" xfId="95"/>
    <cellStyle name="Обчислення" xfId="96"/>
    <cellStyle name="Обычный 2" xfId="97"/>
    <cellStyle name="Обычный 2 2" xfId="98"/>
    <cellStyle name="Обычный 2 3" xfId="99"/>
    <cellStyle name="Обычный_Шаблон формы 1 (исправления на 2003)" xfId="100"/>
    <cellStyle name="Followed Hyperlink" xfId="101"/>
    <cellStyle name="Підсумок" xfId="102"/>
    <cellStyle name="Поганий" xfId="103"/>
    <cellStyle name="Примітка" xfId="104"/>
    <cellStyle name="Результат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&amp;L4BEF3D7C&amp;C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94</v>
      </c>
      <c r="F6" s="90">
        <v>82</v>
      </c>
      <c r="G6" s="90"/>
      <c r="H6" s="90">
        <v>82</v>
      </c>
      <c r="I6" s="90" t="s">
        <v>172</v>
      </c>
      <c r="J6" s="90">
        <v>12</v>
      </c>
      <c r="K6" s="91"/>
      <c r="L6" s="101">
        <f>E6-F6</f>
        <v>12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420</v>
      </c>
      <c r="F7" s="90">
        <v>418</v>
      </c>
      <c r="G7" s="90"/>
      <c r="H7" s="90">
        <v>419</v>
      </c>
      <c r="I7" s="90">
        <v>384</v>
      </c>
      <c r="J7" s="90">
        <v>1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22</v>
      </c>
      <c r="F9" s="90">
        <v>21</v>
      </c>
      <c r="G9" s="90"/>
      <c r="H9" s="90">
        <v>22</v>
      </c>
      <c r="I9" s="90">
        <v>19</v>
      </c>
      <c r="J9" s="90"/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11</v>
      </c>
      <c r="F12" s="90">
        <v>11</v>
      </c>
      <c r="G12" s="90"/>
      <c r="H12" s="90">
        <v>10</v>
      </c>
      <c r="I12" s="90">
        <v>6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549</v>
      </c>
      <c r="F15" s="104">
        <f>SUM(F6:F14)</f>
        <v>533</v>
      </c>
      <c r="G15" s="104">
        <f>SUM(G6:G14)</f>
        <v>0</v>
      </c>
      <c r="H15" s="104">
        <f>SUM(H6:H14)</f>
        <v>534</v>
      </c>
      <c r="I15" s="104">
        <f>SUM(I6:I14)</f>
        <v>410</v>
      </c>
      <c r="J15" s="104">
        <f>SUM(J6:J14)</f>
        <v>15</v>
      </c>
      <c r="K15" s="104">
        <f>SUM(K6:K14)</f>
        <v>0</v>
      </c>
      <c r="L15" s="101">
        <f>E15-F15</f>
        <v>16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10</v>
      </c>
      <c r="F16" s="92">
        <v>10</v>
      </c>
      <c r="G16" s="92"/>
      <c r="H16" s="92">
        <v>10</v>
      </c>
      <c r="I16" s="92">
        <v>9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9</v>
      </c>
      <c r="F17" s="92">
        <v>9</v>
      </c>
      <c r="G17" s="92"/>
      <c r="H17" s="92">
        <v>9</v>
      </c>
      <c r="I17" s="92">
        <v>7</v>
      </c>
      <c r="J17" s="92"/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10</v>
      </c>
      <c r="F24" s="91">
        <v>10</v>
      </c>
      <c r="G24" s="91"/>
      <c r="H24" s="91">
        <v>10</v>
      </c>
      <c r="I24" s="91">
        <v>7</v>
      </c>
      <c r="J24" s="91"/>
      <c r="K24" s="91"/>
      <c r="L24" s="101">
        <f>E24-F24</f>
        <v>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</v>
      </c>
      <c r="F25" s="91">
        <v>7</v>
      </c>
      <c r="G25" s="91"/>
      <c r="H25" s="91">
        <v>7</v>
      </c>
      <c r="I25" s="91">
        <v>6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380</v>
      </c>
      <c r="F27" s="91">
        <v>363</v>
      </c>
      <c r="G27" s="91"/>
      <c r="H27" s="91">
        <v>367</v>
      </c>
      <c r="I27" s="91">
        <v>333</v>
      </c>
      <c r="J27" s="91">
        <v>13</v>
      </c>
      <c r="K27" s="91"/>
      <c r="L27" s="101">
        <f>E27-F27</f>
        <v>17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404</v>
      </c>
      <c r="F28" s="91">
        <v>336</v>
      </c>
      <c r="G28" s="91">
        <v>1</v>
      </c>
      <c r="H28" s="91">
        <v>360</v>
      </c>
      <c r="I28" s="91">
        <v>322</v>
      </c>
      <c r="J28" s="91">
        <v>44</v>
      </c>
      <c r="K28" s="91"/>
      <c r="L28" s="101">
        <f>E28-F28</f>
        <v>68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71</v>
      </c>
      <c r="F29" s="91">
        <v>71</v>
      </c>
      <c r="G29" s="91"/>
      <c r="H29" s="91">
        <v>69</v>
      </c>
      <c r="I29" s="91">
        <v>65</v>
      </c>
      <c r="J29" s="91">
        <v>2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78</v>
      </c>
      <c r="F30" s="91">
        <v>65</v>
      </c>
      <c r="G30" s="91"/>
      <c r="H30" s="91">
        <v>73</v>
      </c>
      <c r="I30" s="91">
        <v>71</v>
      </c>
      <c r="J30" s="91">
        <v>5</v>
      </c>
      <c r="K30" s="91"/>
      <c r="L30" s="101">
        <f>E30-F30</f>
        <v>13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/>
      <c r="G31" s="91"/>
      <c r="H31" s="91">
        <v>1</v>
      </c>
      <c r="I31" s="91"/>
      <c r="J31" s="91"/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</v>
      </c>
      <c r="F33" s="91"/>
      <c r="G33" s="91"/>
      <c r="H33" s="91">
        <v>1</v>
      </c>
      <c r="I33" s="91">
        <v>1</v>
      </c>
      <c r="J33" s="91"/>
      <c r="K33" s="91"/>
      <c r="L33" s="101">
        <f>E33-F33</f>
        <v>1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9</v>
      </c>
      <c r="F36" s="91">
        <v>9</v>
      </c>
      <c r="G36" s="91"/>
      <c r="H36" s="91">
        <v>9</v>
      </c>
      <c r="I36" s="91">
        <v>9</v>
      </c>
      <c r="J36" s="91"/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554</v>
      </c>
      <c r="F40" s="91">
        <v>464</v>
      </c>
      <c r="G40" s="91">
        <v>1</v>
      </c>
      <c r="H40" s="91">
        <v>490</v>
      </c>
      <c r="I40" s="91">
        <v>410</v>
      </c>
      <c r="J40" s="91">
        <v>64</v>
      </c>
      <c r="K40" s="91"/>
      <c r="L40" s="101">
        <f>E40-F40</f>
        <v>90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239</v>
      </c>
      <c r="F41" s="91">
        <v>237</v>
      </c>
      <c r="G41" s="91"/>
      <c r="H41" s="91">
        <v>230</v>
      </c>
      <c r="I41" s="91" t="s">
        <v>172</v>
      </c>
      <c r="J41" s="91">
        <v>9</v>
      </c>
      <c r="K41" s="91"/>
      <c r="L41" s="101">
        <f>E41-F41</f>
        <v>2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>
        <v>1</v>
      </c>
      <c r="G42" s="91"/>
      <c r="H42" s="91">
        <v>1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1</v>
      </c>
      <c r="G43" s="91"/>
      <c r="H43" s="91">
        <v>2</v>
      </c>
      <c r="I43" s="91">
        <v>1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241</v>
      </c>
      <c r="F45" s="91">
        <f aca="true" t="shared" si="0" ref="F45:K45">F41+F43+F44</f>
        <v>238</v>
      </c>
      <c r="G45" s="91">
        <f t="shared" si="0"/>
        <v>0</v>
      </c>
      <c r="H45" s="91">
        <f t="shared" si="0"/>
        <v>232</v>
      </c>
      <c r="I45" s="91">
        <f>I43+I44</f>
        <v>1</v>
      </c>
      <c r="J45" s="91">
        <f t="shared" si="0"/>
        <v>9</v>
      </c>
      <c r="K45" s="91">
        <f t="shared" si="0"/>
        <v>0</v>
      </c>
      <c r="L45" s="101">
        <f>E45-F45</f>
        <v>3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1354</v>
      </c>
      <c r="F46" s="91">
        <f aca="true" t="shared" si="1" ref="F46:K46">F15+F24+F40+F45</f>
        <v>1245</v>
      </c>
      <c r="G46" s="91">
        <f t="shared" si="1"/>
        <v>1</v>
      </c>
      <c r="H46" s="91">
        <f t="shared" si="1"/>
        <v>1266</v>
      </c>
      <c r="I46" s="91">
        <f t="shared" si="1"/>
        <v>828</v>
      </c>
      <c r="J46" s="91">
        <f t="shared" si="1"/>
        <v>88</v>
      </c>
      <c r="K46" s="91">
        <f t="shared" si="1"/>
        <v>0</v>
      </c>
      <c r="L46" s="101">
        <f>E46-F46</f>
        <v>109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&amp;L4BEF3D7C&amp;CФорма № 1-мзс, Підрозділ: Мурованокуриловецький районний суд Вінницької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28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10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6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&amp;L4BEF3D7C&amp;CФорма № 1-мзс, Підрозділ: Мурованокуриловецький районний суд Вінницької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82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36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149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6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6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481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10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1679352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814593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1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8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107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10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526</v>
      </c>
      <c r="F55" s="96">
        <v>7</v>
      </c>
      <c r="G55" s="96">
        <v>1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10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456</v>
      </c>
      <c r="F57" s="96">
        <v>30</v>
      </c>
      <c r="G57" s="96">
        <v>4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231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351</v>
      </c>
      <c r="G62" s="118">
        <v>1555387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153</v>
      </c>
      <c r="G63" s="119">
        <v>969995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198</v>
      </c>
      <c r="G64" s="119">
        <v>585392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122</v>
      </c>
      <c r="G65" s="120">
        <v>62846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&amp;L4BEF3D7C&amp;CФорма № 1-мзс, Підрозділ: Мурованокуриловецький районний суд Вінницької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0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101.6867469879518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633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677</v>
      </c>
    </row>
    <row r="11" spans="1:4" ht="16.5" customHeight="1">
      <c r="A11" s="226" t="s">
        <v>63</v>
      </c>
      <c r="B11" s="228"/>
      <c r="C11" s="14">
        <v>9</v>
      </c>
      <c r="D11" s="94">
        <v>24</v>
      </c>
    </row>
    <row r="12" spans="1:4" ht="16.5" customHeight="1">
      <c r="A12" s="318" t="s">
        <v>106</v>
      </c>
      <c r="B12" s="318"/>
      <c r="C12" s="14">
        <v>10</v>
      </c>
      <c r="D12" s="94">
        <v>10</v>
      </c>
    </row>
    <row r="13" spans="1:4" ht="16.5" customHeight="1">
      <c r="A13" s="318" t="s">
        <v>31</v>
      </c>
      <c r="B13" s="318"/>
      <c r="C13" s="14">
        <v>11</v>
      </c>
      <c r="D13" s="94">
        <v>8</v>
      </c>
    </row>
    <row r="14" spans="1:4" ht="16.5" customHeight="1">
      <c r="A14" s="318" t="s">
        <v>107</v>
      </c>
      <c r="B14" s="318"/>
      <c r="C14" s="14">
        <v>12</v>
      </c>
      <c r="D14" s="94">
        <v>44</v>
      </c>
    </row>
    <row r="15" spans="1:4" ht="16.5" customHeight="1">
      <c r="A15" s="318" t="s">
        <v>111</v>
      </c>
      <c r="B15" s="318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&amp;L4BEF3D7C&amp;CФорма № 1-мзс, Підрозділ: Мурованокуриловецький районний суд Вінницької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2018-03-28T07:45:37Z</cp:lastPrinted>
  <dcterms:created xsi:type="dcterms:W3CDTF">2004-04-20T14:33:35Z</dcterms:created>
  <dcterms:modified xsi:type="dcterms:W3CDTF">2020-01-24T13:59:10Z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4BEF3D7C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