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<sst xmlns="http://schemas.openxmlformats.org/spreadsheetml/2006/main" count="4409" uniqueCount="2217">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</sst>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1" applyNumberFormat="0" applyAlignment="0" applyProtection="0"/>
    <xf numFmtId="9" fontId="0" fillId="0" borderId="0" applyFont="0" applyFill="0" applyBorder="0" applyAlignment="0" applyProtection="0"/>
    <xf numFmtId="0" fontId="32" fillId="21" borderId="0" applyNumberFormat="0" applyBorder="0" applyAlignment="0" applyProtection="0"/>
    <xf numFmtId="0" fontId="33"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31" borderId="0" applyNumberFormat="0" applyBorder="0" applyAlignment="0" applyProtection="0"/>
    <xf numFmtId="0" fontId="0" fillId="32" borderId="8" applyNumberFormat="0" applyFont="0" applyAlignment="0" applyProtection="0"/>
    <xf numFmtId="0" fontId="46" fillId="30" borderId="9"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2">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0" borderId="10" xfId="0" applyFont="1" applyFill="1" applyBorder="1" applyAlignment="1">
      <alignment vertical="center"/>
    </xf>
    <xf numFmtId="0" fontId="50" fillId="20"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0" borderId="10" xfId="0" applyFont="1" applyFill="1" applyBorder="1" applyAlignment="1">
      <alignment vertical="center"/>
    </xf>
    <xf numFmtId="0" fontId="54" fillId="20"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0" borderId="10" xfId="0" applyNumberFormat="1" applyFont="1" applyFill="1" applyBorder="1" applyAlignment="1">
      <alignment vertical="center"/>
    </xf>
    <xf numFmtId="3" fontId="49" fillId="0" borderId="0" xfId="0" applyNumberFormat="1" applyFont="1" applyAlignment="1">
      <alignment vertical="center"/>
    </xf>
    <xf numFmtId="3" fontId="50" fillId="20"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0"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0"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0"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0"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2" borderId="10" xfId="0" applyFont="1" applyFill="1" applyBorder="1" applyAlignment="1">
      <alignment vertical="center"/>
    </xf>
    <xf numFmtId="0" fontId="50" fillId="32" borderId="10" xfId="0" applyFont="1" applyFill="1" applyBorder="1" applyAlignment="1">
      <alignment vertical="center"/>
    </xf>
    <xf numFmtId="3" fontId="50" fillId="32" borderId="10" xfId="0" applyNumberFormat="1" applyFont="1" applyFill="1" applyBorder="1" applyAlignment="1">
      <alignment horizontal="center" vertical="center"/>
    </xf>
    <xf numFmtId="3" fontId="52" fillId="32" borderId="10" xfId="0" applyNumberFormat="1" applyFont="1" applyFill="1" applyBorder="1" applyAlignment="1">
      <alignment horizontal="center" vertical="center"/>
    </xf>
    <xf numFmtId="2" fontId="50" fillId="32" borderId="10" xfId="0" applyNumberFormat="1" applyFont="1" applyFill="1" applyBorder="1" applyAlignment="1">
      <alignment horizontal="center" vertical="center"/>
    </xf>
    <xf numFmtId="172" fontId="50" fillId="32" borderId="10" xfId="0" applyNumberFormat="1" applyFont="1" applyFill="1" applyBorder="1" applyAlignment="1">
      <alignment horizontal="center" vertical="center"/>
    </xf>
    <xf numFmtId="3" fontId="50" fillId="32" borderId="10" xfId="0" applyNumberFormat="1" applyFont="1" applyFill="1" applyBorder="1" applyAlignment="1">
      <alignment vertical="center"/>
    </xf>
    <xf numFmtId="0" fontId="50" fillId="32" borderId="10" xfId="0" applyFont="1" applyFill="1" applyBorder="1" applyAlignment="1">
      <alignment vertical="center" wrapText="1"/>
    </xf>
    <xf numFmtId="3" fontId="52" fillId="32" borderId="10" xfId="0" applyNumberFormat="1" applyFont="1" applyFill="1" applyBorder="1" applyAlignment="1">
      <alignment vertical="center"/>
    </xf>
    <xf numFmtId="2" fontId="50" fillId="32" borderId="10" xfId="0" applyNumberFormat="1" applyFont="1" applyFill="1" applyBorder="1" applyAlignment="1">
      <alignment vertical="center"/>
    </xf>
    <xf numFmtId="172" fontId="50" fillId="32" borderId="10" xfId="0" applyNumberFormat="1" applyFont="1" applyFill="1" applyBorder="1" applyAlignment="1">
      <alignment vertical="center"/>
    </xf>
    <xf numFmtId="0" fontId="51" fillId="32" borderId="10" xfId="0" applyFont="1" applyFill="1" applyBorder="1" applyAlignment="1">
      <alignment vertical="top" wrapText="1"/>
    </xf>
    <xf numFmtId="0" fontId="51" fillId="32"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0" fontId="51" fillId="0" borderId="10" xfId="0" applyFont="1" applyFill="1" applyBorder="1" applyAlignment="1">
      <alignment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0" borderId="14" xfId="0" applyFont="1" applyFill="1" applyBorder="1" applyAlignment="1">
      <alignment horizontal="left" vertical="center"/>
    </xf>
    <xf numFmtId="0" fontId="50" fillId="20"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2" borderId="14" xfId="0" applyFont="1" applyFill="1" applyBorder="1" applyAlignment="1">
      <alignment horizontal="left" vertical="center"/>
    </xf>
    <xf numFmtId="0" fontId="50" fillId="32"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1367</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64" t="s">
        <v>15</v>
      </c>
      <c r="AC4" s="64" t="s">
        <v>2206</v>
      </c>
      <c r="AD4" s="64" t="s">
        <v>2207</v>
      </c>
      <c r="AE4" s="64"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63" t="s">
        <v>10</v>
      </c>
      <c r="F6" s="2" t="s">
        <v>11</v>
      </c>
      <c r="G6" s="63" t="s">
        <v>10</v>
      </c>
      <c r="H6" s="2" t="s">
        <v>11</v>
      </c>
      <c r="I6" s="102"/>
      <c r="J6" s="63" t="s">
        <v>10</v>
      </c>
      <c r="K6" s="2" t="s">
        <v>11</v>
      </c>
      <c r="L6" s="63" t="s">
        <v>10</v>
      </c>
      <c r="M6" s="2" t="s">
        <v>11</v>
      </c>
      <c r="N6" s="102"/>
      <c r="O6" s="63" t="s">
        <v>10</v>
      </c>
      <c r="P6" s="2" t="s">
        <v>11</v>
      </c>
      <c r="Q6" s="63" t="s">
        <v>10</v>
      </c>
      <c r="R6" s="2" t="s">
        <v>11</v>
      </c>
      <c r="S6" s="102"/>
      <c r="T6" s="63" t="s">
        <v>10</v>
      </c>
      <c r="U6" s="2" t="s">
        <v>11</v>
      </c>
      <c r="V6" s="63" t="s">
        <v>10</v>
      </c>
      <c r="W6" s="2" t="s">
        <v>11</v>
      </c>
      <c r="X6" s="103"/>
      <c r="Y6" s="114"/>
      <c r="Z6" s="115"/>
      <c r="AA6" s="113"/>
      <c r="AB6" s="103"/>
      <c r="AC6" s="103"/>
      <c r="AD6" s="103"/>
      <c r="AE6" s="103"/>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1332</v>
      </c>
      <c r="B9" s="112"/>
      <c r="C9" s="68"/>
      <c r="D9" s="69">
        <f>SUM(E9:H9)</f>
        <v>10</v>
      </c>
      <c r="E9" s="69">
        <f>SUM(E10:E439)</f>
        <v>1</v>
      </c>
      <c r="F9" s="69">
        <f>SUM(F10:F439)</f>
        <v>0</v>
      </c>
      <c r="G9" s="69">
        <f>SUM(G10:G439)</f>
        <v>9</v>
      </c>
      <c r="H9" s="69">
        <f>SUM(H10:H439)</f>
        <v>0</v>
      </c>
      <c r="I9" s="69">
        <f>SUM(J9:M9)</f>
        <v>13</v>
      </c>
      <c r="J9" s="69">
        <f>SUM(J10:J439)</f>
        <v>4</v>
      </c>
      <c r="K9" s="69">
        <f>SUM(K10:K439)</f>
        <v>0</v>
      </c>
      <c r="L9" s="69">
        <f>SUM(L10:L439)</f>
        <v>9</v>
      </c>
      <c r="M9" s="69">
        <f>SUM(M10:M439)</f>
        <v>0</v>
      </c>
      <c r="N9" s="69">
        <f>SUM(O9:R9)</f>
        <v>17</v>
      </c>
      <c r="O9" s="69">
        <f>SUM(O10:O439)</f>
        <v>5</v>
      </c>
      <c r="P9" s="69">
        <f>SUM(P10:P439)</f>
        <v>0</v>
      </c>
      <c r="Q9" s="69">
        <f>SUM(Q10:Q439)</f>
        <v>12</v>
      </c>
      <c r="R9" s="69">
        <f>SUM(R10:R439)</f>
        <v>0</v>
      </c>
      <c r="S9" s="69">
        <f>SUM(T9:W9)</f>
        <v>6</v>
      </c>
      <c r="T9" s="69">
        <f>SUM(T10:T439)</f>
        <v>0</v>
      </c>
      <c r="U9" s="69">
        <f>SUM(U10:U439)</f>
        <v>0</v>
      </c>
      <c r="V9" s="69">
        <f>SUM(V10:V439)</f>
        <v>6</v>
      </c>
      <c r="W9" s="69">
        <f>SUM(W10:W439)</f>
        <v>0</v>
      </c>
      <c r="X9" s="70" t="s">
        <v>1964</v>
      </c>
      <c r="Y9" s="71"/>
      <c r="Z9" s="72" t="s">
        <v>1964</v>
      </c>
      <c r="AA9" s="73" t="s">
        <v>1964</v>
      </c>
      <c r="AB9" s="74">
        <f>SUM(AB10:AB439)</f>
        <v>81.986</v>
      </c>
      <c r="AC9" s="74">
        <f>SUM(AC10:AC439)</f>
        <v>82.8743333333333</v>
      </c>
      <c r="AD9" s="74">
        <f>SUM(AD10:AD439)</f>
        <v>106.87699999999997</v>
      </c>
      <c r="AE9" s="74">
        <f>SUM(AE10:AE439)</f>
        <v>57.983333333333306</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765</v>
      </c>
      <c r="Y25" s="55"/>
      <c r="Z25" s="49">
        <v>0.41</v>
      </c>
      <c r="AA25" s="11">
        <v>2</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0.41</v>
      </c>
      <c r="AA26" s="11">
        <v>2</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1</v>
      </c>
      <c r="E29" s="9"/>
      <c r="F29" s="9"/>
      <c r="G29" s="9">
        <v>1</v>
      </c>
      <c r="H29" s="9"/>
      <c r="I29" s="9">
        <v>3</v>
      </c>
      <c r="J29" s="9">
        <v>2</v>
      </c>
      <c r="K29" s="9"/>
      <c r="L29" s="9">
        <v>1</v>
      </c>
      <c r="M29" s="9"/>
      <c r="N29" s="9">
        <v>4</v>
      </c>
      <c r="O29" s="9">
        <v>2</v>
      </c>
      <c r="P29" s="9"/>
      <c r="Q29" s="9">
        <v>2</v>
      </c>
      <c r="R29" s="9"/>
      <c r="S29" s="9"/>
      <c r="T29" s="9"/>
      <c r="U29" s="9"/>
      <c r="V29" s="9"/>
      <c r="W29" s="9"/>
      <c r="X29" s="8">
        <v>406</v>
      </c>
      <c r="Y29" s="55"/>
      <c r="Z29" s="49">
        <v>0.41</v>
      </c>
      <c r="AA29" s="11">
        <v>2</v>
      </c>
      <c r="AB29" s="8">
        <v>6.76666666666667</v>
      </c>
      <c r="AC29" s="8">
        <v>12.3153333333333</v>
      </c>
      <c r="AD29" s="8">
        <v>19.082</v>
      </c>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4</v>
      </c>
      <c r="E104" s="9"/>
      <c r="F104" s="9"/>
      <c r="G104" s="9">
        <v>4</v>
      </c>
      <c r="H104" s="9"/>
      <c r="I104" s="9">
        <v>4</v>
      </c>
      <c r="J104" s="9">
        <v>1</v>
      </c>
      <c r="K104" s="9"/>
      <c r="L104" s="9">
        <v>3</v>
      </c>
      <c r="M104" s="9"/>
      <c r="N104" s="9">
        <v>7</v>
      </c>
      <c r="O104" s="9">
        <v>1</v>
      </c>
      <c r="P104" s="9"/>
      <c r="Q104" s="9">
        <v>6</v>
      </c>
      <c r="R104" s="9"/>
      <c r="S104" s="9">
        <v>1</v>
      </c>
      <c r="T104" s="9"/>
      <c r="U104" s="9"/>
      <c r="V104" s="9">
        <v>1</v>
      </c>
      <c r="W104" s="9"/>
      <c r="X104" s="8">
        <v>400</v>
      </c>
      <c r="Y104" s="55"/>
      <c r="Z104" s="49">
        <v>0.41</v>
      </c>
      <c r="AA104" s="11">
        <v>2</v>
      </c>
      <c r="AB104" s="8">
        <v>26.6666666666667</v>
      </c>
      <c r="AC104" s="8">
        <v>22.7333333333333</v>
      </c>
      <c r="AD104" s="8">
        <v>42.7333333333333</v>
      </c>
      <c r="AE104" s="8">
        <v>6.66666666666667</v>
      </c>
    </row>
    <row r="105" spans="1:31" ht="12.75">
      <c r="A105" s="8">
        <v>411010602</v>
      </c>
      <c r="B105" s="66" t="s">
        <v>109</v>
      </c>
      <c r="C105" s="10"/>
      <c r="D105" s="9">
        <v>1</v>
      </c>
      <c r="E105" s="9"/>
      <c r="F105" s="9"/>
      <c r="G105" s="9">
        <v>1</v>
      </c>
      <c r="H105" s="9"/>
      <c r="I105" s="9"/>
      <c r="J105" s="9"/>
      <c r="K105" s="9"/>
      <c r="L105" s="9"/>
      <c r="M105" s="9"/>
      <c r="N105" s="9"/>
      <c r="O105" s="9"/>
      <c r="P105" s="9"/>
      <c r="Q105" s="9"/>
      <c r="R105" s="9"/>
      <c r="S105" s="9">
        <v>1</v>
      </c>
      <c r="T105" s="9"/>
      <c r="U105" s="9"/>
      <c r="V105" s="9">
        <v>1</v>
      </c>
      <c r="W105" s="9"/>
      <c r="X105" s="8">
        <v>481</v>
      </c>
      <c r="Y105" s="55"/>
      <c r="Z105" s="49">
        <v>0.41</v>
      </c>
      <c r="AA105" s="11">
        <v>2</v>
      </c>
      <c r="AB105" s="8">
        <v>8.01666666666667</v>
      </c>
      <c r="AC105" s="8"/>
      <c r="AD105" s="8"/>
      <c r="AE105" s="8">
        <v>8.01666666666667</v>
      </c>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639</v>
      </c>
      <c r="Y106" s="55"/>
      <c r="Z106" s="49">
        <v>0.41</v>
      </c>
      <c r="AA106" s="11">
        <v>2</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c r="E109" s="9"/>
      <c r="F109" s="9"/>
      <c r="G109" s="9"/>
      <c r="H109" s="9"/>
      <c r="I109" s="9">
        <v>2</v>
      </c>
      <c r="J109" s="9"/>
      <c r="K109" s="9"/>
      <c r="L109" s="9">
        <v>2</v>
      </c>
      <c r="M109" s="9"/>
      <c r="N109" s="9">
        <v>1</v>
      </c>
      <c r="O109" s="9"/>
      <c r="P109" s="9"/>
      <c r="Q109" s="9">
        <v>1</v>
      </c>
      <c r="R109" s="9"/>
      <c r="S109" s="9">
        <v>1</v>
      </c>
      <c r="T109" s="9"/>
      <c r="U109" s="9"/>
      <c r="V109" s="9">
        <v>1</v>
      </c>
      <c r="W109" s="9"/>
      <c r="X109" s="8">
        <v>500</v>
      </c>
      <c r="Y109" s="55"/>
      <c r="Z109" s="49">
        <v>0.41</v>
      </c>
      <c r="AA109" s="11">
        <v>2</v>
      </c>
      <c r="AB109" s="8"/>
      <c r="AC109" s="8">
        <v>16.6666666666667</v>
      </c>
      <c r="AD109" s="8">
        <v>8.33333333333333</v>
      </c>
      <c r="AE109" s="8">
        <v>8.33333333333333</v>
      </c>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c r="A182" s="8">
        <v>411010821</v>
      </c>
      <c r="B182" s="66" t="s">
        <v>184</v>
      </c>
      <c r="C182" s="10"/>
      <c r="D182" s="9"/>
      <c r="E182" s="9"/>
      <c r="F182" s="9"/>
      <c r="G182" s="9"/>
      <c r="H182" s="9"/>
      <c r="I182" s="9">
        <v>1</v>
      </c>
      <c r="J182" s="9">
        <v>1</v>
      </c>
      <c r="K182" s="9"/>
      <c r="L182" s="9"/>
      <c r="M182" s="9"/>
      <c r="N182" s="9">
        <v>1</v>
      </c>
      <c r="O182" s="9">
        <v>1</v>
      </c>
      <c r="P182" s="9"/>
      <c r="Q182" s="9"/>
      <c r="R182" s="9"/>
      <c r="S182" s="9"/>
      <c r="T182" s="9"/>
      <c r="U182" s="9"/>
      <c r="V182" s="9"/>
      <c r="W182" s="9"/>
      <c r="X182" s="8">
        <v>494</v>
      </c>
      <c r="Y182" s="55"/>
      <c r="Z182" s="49">
        <v>0.41</v>
      </c>
      <c r="AA182" s="11">
        <v>2</v>
      </c>
      <c r="AB182" s="8"/>
      <c r="AC182" s="8">
        <v>3.37566666666667</v>
      </c>
      <c r="AD182" s="8">
        <v>3.37566666666667</v>
      </c>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368</v>
      </c>
      <c r="Y198" s="55"/>
      <c r="Z198" s="49">
        <v>0.41</v>
      </c>
      <c r="AA198" s="11">
        <v>2</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1</v>
      </c>
      <c r="E231" s="9">
        <v>1</v>
      </c>
      <c r="F231" s="9"/>
      <c r="G231" s="9"/>
      <c r="H231" s="9"/>
      <c r="I231" s="9"/>
      <c r="J231" s="9"/>
      <c r="K231" s="9"/>
      <c r="L231" s="9"/>
      <c r="M231" s="9"/>
      <c r="N231" s="9">
        <v>1</v>
      </c>
      <c r="O231" s="9">
        <v>1</v>
      </c>
      <c r="P231" s="9"/>
      <c r="Q231" s="9"/>
      <c r="R231" s="9"/>
      <c r="S231" s="9"/>
      <c r="T231" s="9"/>
      <c r="U231" s="9"/>
      <c r="V231" s="9"/>
      <c r="W231" s="9"/>
      <c r="X231" s="8">
        <v>676</v>
      </c>
      <c r="Y231" s="55"/>
      <c r="Z231" s="49">
        <v>0.41</v>
      </c>
      <c r="AA231" s="11">
        <v>2</v>
      </c>
      <c r="AB231" s="8">
        <v>4.61933333333333</v>
      </c>
      <c r="AC231" s="8"/>
      <c r="AD231" s="8">
        <v>4.61933333333333</v>
      </c>
      <c r="AE231" s="8"/>
    </row>
    <row r="232" spans="1:31" ht="25.5">
      <c r="A232" s="8">
        <v>411011113</v>
      </c>
      <c r="B232" s="66" t="s">
        <v>231</v>
      </c>
      <c r="C232" s="10"/>
      <c r="D232" s="9">
        <v>1</v>
      </c>
      <c r="E232" s="9"/>
      <c r="F232" s="9"/>
      <c r="G232" s="9">
        <v>1</v>
      </c>
      <c r="H232" s="9"/>
      <c r="I232" s="9"/>
      <c r="J232" s="9"/>
      <c r="K232" s="9"/>
      <c r="L232" s="9"/>
      <c r="M232" s="9"/>
      <c r="N232" s="9">
        <v>1</v>
      </c>
      <c r="O232" s="9"/>
      <c r="P232" s="9"/>
      <c r="Q232" s="9">
        <v>1</v>
      </c>
      <c r="R232" s="9"/>
      <c r="S232" s="9"/>
      <c r="T232" s="9"/>
      <c r="U232" s="9"/>
      <c r="V232" s="9"/>
      <c r="W232" s="9"/>
      <c r="X232" s="8">
        <v>425</v>
      </c>
      <c r="Y232" s="55"/>
      <c r="Z232" s="49">
        <v>0.41</v>
      </c>
      <c r="AA232" s="11">
        <v>2</v>
      </c>
      <c r="AB232" s="8">
        <v>7.08333333333333</v>
      </c>
      <c r="AC232" s="8"/>
      <c r="AD232" s="8">
        <v>7.08333333333333</v>
      </c>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c r="E234" s="9"/>
      <c r="F234" s="9"/>
      <c r="G234" s="9"/>
      <c r="H234" s="9"/>
      <c r="I234" s="9">
        <v>1</v>
      </c>
      <c r="J234" s="9"/>
      <c r="K234" s="9"/>
      <c r="L234" s="9">
        <v>1</v>
      </c>
      <c r="M234" s="9"/>
      <c r="N234" s="9">
        <v>1</v>
      </c>
      <c r="O234" s="9"/>
      <c r="P234" s="9"/>
      <c r="Q234" s="9">
        <v>1</v>
      </c>
      <c r="R234" s="9"/>
      <c r="S234" s="9"/>
      <c r="T234" s="9"/>
      <c r="U234" s="9"/>
      <c r="V234" s="9"/>
      <c r="W234" s="9"/>
      <c r="X234" s="8">
        <v>522</v>
      </c>
      <c r="Y234" s="55"/>
      <c r="Z234" s="49">
        <v>0.41</v>
      </c>
      <c r="AA234" s="11">
        <v>2</v>
      </c>
      <c r="AB234" s="8"/>
      <c r="AC234" s="8">
        <v>8.7</v>
      </c>
      <c r="AD234" s="8">
        <v>8.7</v>
      </c>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695</v>
      </c>
      <c r="Y258" s="55"/>
      <c r="Z258" s="49">
        <v>0.41</v>
      </c>
      <c r="AA258" s="11">
        <v>2</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444</v>
      </c>
      <c r="Y260" s="55"/>
      <c r="Z260" s="49">
        <v>0.41</v>
      </c>
      <c r="AA260" s="11">
        <v>2</v>
      </c>
      <c r="AB260" s="8"/>
      <c r="AC260" s="8"/>
      <c r="AD260" s="8"/>
      <c r="AE260" s="8"/>
    </row>
    <row r="261" spans="1:31" ht="12.75">
      <c r="A261" s="8">
        <v>411011306</v>
      </c>
      <c r="B261" s="66" t="s">
        <v>258</v>
      </c>
      <c r="C261" s="10"/>
      <c r="D261" s="9"/>
      <c r="E261" s="9"/>
      <c r="F261" s="9"/>
      <c r="G261" s="9"/>
      <c r="H261" s="9"/>
      <c r="I261" s="9">
        <v>1</v>
      </c>
      <c r="J261" s="9"/>
      <c r="K261" s="9"/>
      <c r="L261" s="9">
        <v>1</v>
      </c>
      <c r="M261" s="9"/>
      <c r="N261" s="9"/>
      <c r="O261" s="9"/>
      <c r="P261" s="9"/>
      <c r="Q261" s="9"/>
      <c r="R261" s="9"/>
      <c r="S261" s="9">
        <v>1</v>
      </c>
      <c r="T261" s="9"/>
      <c r="U261" s="9"/>
      <c r="V261" s="9">
        <v>1</v>
      </c>
      <c r="W261" s="9"/>
      <c r="X261" s="8">
        <v>368</v>
      </c>
      <c r="Y261" s="55"/>
      <c r="Z261" s="49">
        <v>0.41</v>
      </c>
      <c r="AA261" s="11">
        <v>2</v>
      </c>
      <c r="AB261" s="8"/>
      <c r="AC261" s="8">
        <v>6.13333333333333</v>
      </c>
      <c r="AD261" s="8"/>
      <c r="AE261" s="8">
        <v>6.13333333333333</v>
      </c>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c r="A342" s="8">
        <v>411011708</v>
      </c>
      <c r="B342" s="66" t="s">
        <v>339</v>
      </c>
      <c r="C342" s="10"/>
      <c r="D342" s="9">
        <v>1</v>
      </c>
      <c r="E342" s="9"/>
      <c r="F342" s="9"/>
      <c r="G342" s="9">
        <v>1</v>
      </c>
      <c r="H342" s="9"/>
      <c r="I342" s="9"/>
      <c r="J342" s="9"/>
      <c r="K342" s="9"/>
      <c r="L342" s="9"/>
      <c r="M342" s="9"/>
      <c r="N342" s="9"/>
      <c r="O342" s="9"/>
      <c r="P342" s="9"/>
      <c r="Q342" s="9"/>
      <c r="R342" s="9"/>
      <c r="S342" s="9">
        <v>1</v>
      </c>
      <c r="T342" s="9"/>
      <c r="U342" s="9"/>
      <c r="V342" s="9">
        <v>1</v>
      </c>
      <c r="W342" s="9"/>
      <c r="X342" s="8">
        <v>953</v>
      </c>
      <c r="Y342" s="55"/>
      <c r="Z342" s="49">
        <v>0.41</v>
      </c>
      <c r="AA342" s="11">
        <v>2</v>
      </c>
      <c r="AB342" s="8">
        <v>15.8833333333333</v>
      </c>
      <c r="AC342" s="8"/>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v>1</v>
      </c>
      <c r="E346" s="9"/>
      <c r="F346" s="9"/>
      <c r="G346" s="9">
        <v>1</v>
      </c>
      <c r="H346" s="9"/>
      <c r="I346" s="9">
        <v>1</v>
      </c>
      <c r="J346" s="9"/>
      <c r="K346" s="9"/>
      <c r="L346" s="9">
        <v>1</v>
      </c>
      <c r="M346" s="9"/>
      <c r="N346" s="9">
        <v>1</v>
      </c>
      <c r="O346" s="9"/>
      <c r="P346" s="9"/>
      <c r="Q346" s="9">
        <v>1</v>
      </c>
      <c r="R346" s="9"/>
      <c r="S346" s="9">
        <v>1</v>
      </c>
      <c r="T346" s="9"/>
      <c r="U346" s="9"/>
      <c r="V346" s="9">
        <v>1</v>
      </c>
      <c r="W346" s="9"/>
      <c r="X346" s="8">
        <v>777</v>
      </c>
      <c r="Y346" s="55"/>
      <c r="Z346" s="49">
        <v>0.41</v>
      </c>
      <c r="AA346" s="11">
        <v>2</v>
      </c>
      <c r="AB346" s="8">
        <v>12.95</v>
      </c>
      <c r="AC346" s="8">
        <v>12.95</v>
      </c>
      <c r="AD346" s="8">
        <v>12.95</v>
      </c>
      <c r="AE346" s="8">
        <v>12.95</v>
      </c>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customHeight="1" hidden="1">
      <c r="A439" s="81">
        <v>441010000</v>
      </c>
      <c r="B439" s="82" t="s">
        <v>2004</v>
      </c>
      <c r="C439" s="10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1" t="s">
        <v>1333</v>
      </c>
      <c r="B440" s="112"/>
      <c r="C440" s="68"/>
      <c r="D440" s="69">
        <f>SUM(E440:H440)</f>
        <v>1</v>
      </c>
      <c r="E440" s="69">
        <f>SUM(E441:E494)</f>
        <v>0</v>
      </c>
      <c r="F440" s="69">
        <f>SUM(F441:F494)</f>
        <v>0</v>
      </c>
      <c r="G440" s="69">
        <f>SUM(G441:G494)</f>
        <v>1</v>
      </c>
      <c r="H440" s="69">
        <f>SUM(H441:H494)</f>
        <v>0</v>
      </c>
      <c r="I440" s="69">
        <f>SUM(J440:M440)</f>
        <v>1</v>
      </c>
      <c r="J440" s="69">
        <f>SUM(J441:J494)</f>
        <v>0</v>
      </c>
      <c r="K440" s="69">
        <f>SUM(K441:K494)</f>
        <v>0</v>
      </c>
      <c r="L440" s="69">
        <f>SUM(L441:L494)</f>
        <v>1</v>
      </c>
      <c r="M440" s="69">
        <f>SUM(M441:M494)</f>
        <v>0</v>
      </c>
      <c r="N440" s="69">
        <f>SUM(O440:R440)</f>
        <v>1</v>
      </c>
      <c r="O440" s="69">
        <f>SUM(O441:O494)</f>
        <v>0</v>
      </c>
      <c r="P440" s="69">
        <f>SUM(P441:P494)</f>
        <v>0</v>
      </c>
      <c r="Q440" s="69">
        <f>SUM(Q441:Q494)</f>
        <v>1</v>
      </c>
      <c r="R440" s="69">
        <f>SUM(R441:R494)</f>
        <v>0</v>
      </c>
      <c r="S440" s="69">
        <f>SUM(T440:W440)</f>
        <v>1</v>
      </c>
      <c r="T440" s="69">
        <f>SUM(T441:T494)</f>
        <v>0</v>
      </c>
      <c r="U440" s="69">
        <f>SUM(U441:U494)</f>
        <v>0</v>
      </c>
      <c r="V440" s="69">
        <f>SUM(V441:V494)</f>
        <v>1</v>
      </c>
      <c r="W440" s="69">
        <f>SUM(W441:W494)</f>
        <v>0</v>
      </c>
      <c r="X440" s="70" t="s">
        <v>1964</v>
      </c>
      <c r="Y440" s="71"/>
      <c r="Z440" s="72" t="s">
        <v>1964</v>
      </c>
      <c r="AA440" s="73" t="s">
        <v>1964</v>
      </c>
      <c r="AB440" s="74">
        <f>SUM(AB441:AB494)</f>
        <v>2.2</v>
      </c>
      <c r="AC440" s="74">
        <f>SUM(AC441:AC494)</f>
        <v>2.2</v>
      </c>
      <c r="AD440" s="74">
        <f>SUM(AD441:AD494)</f>
        <v>2.2</v>
      </c>
      <c r="AE440" s="74">
        <f>SUM(AE441:AE494)</f>
        <v>2.2</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120</v>
      </c>
      <c r="Y457" s="55"/>
      <c r="Z457" s="49">
        <v>0.41</v>
      </c>
      <c r="AA457" s="11">
        <v>2</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0.41</v>
      </c>
      <c r="AA471" s="11">
        <v>2</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120</v>
      </c>
      <c r="Y472" s="55"/>
      <c r="Z472" s="49">
        <v>0.41</v>
      </c>
      <c r="AA472" s="11">
        <v>2</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120</v>
      </c>
      <c r="Y473" s="55"/>
      <c r="Z473" s="49">
        <v>0.41</v>
      </c>
      <c r="AA473" s="11">
        <v>2</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60</v>
      </c>
      <c r="Y475" s="55"/>
      <c r="Z475" s="49">
        <v>0.41</v>
      </c>
      <c r="AA475" s="11">
        <v>2</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110</v>
      </c>
      <c r="Y484" s="55"/>
      <c r="Z484" s="49">
        <v>0.41</v>
      </c>
      <c r="AA484" s="11">
        <v>2</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85</v>
      </c>
      <c r="Y485" s="55"/>
      <c r="Z485" s="49">
        <v>0.41</v>
      </c>
      <c r="AA485" s="11">
        <v>2</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120</v>
      </c>
      <c r="Y487" s="55"/>
      <c r="Z487" s="49">
        <v>0.41</v>
      </c>
      <c r="AA487" s="11">
        <v>2</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c r="A494" s="81">
        <v>441010000</v>
      </c>
      <c r="B494" s="82" t="s">
        <v>2004</v>
      </c>
      <c r="C494" s="10"/>
      <c r="D494" s="83">
        <v>1</v>
      </c>
      <c r="E494" s="83"/>
      <c r="F494" s="83"/>
      <c r="G494" s="83">
        <v>1</v>
      </c>
      <c r="H494" s="83"/>
      <c r="I494" s="83">
        <v>1</v>
      </c>
      <c r="J494" s="83"/>
      <c r="K494" s="83"/>
      <c r="L494" s="83">
        <v>1</v>
      </c>
      <c r="M494" s="83"/>
      <c r="N494" s="83">
        <v>1</v>
      </c>
      <c r="O494" s="83"/>
      <c r="P494" s="83"/>
      <c r="Q494" s="83">
        <v>1</v>
      </c>
      <c r="R494" s="83"/>
      <c r="S494" s="83">
        <v>1</v>
      </c>
      <c r="T494" s="83"/>
      <c r="U494" s="83"/>
      <c r="V494" s="83">
        <v>1</v>
      </c>
      <c r="W494" s="83"/>
      <c r="X494" s="81">
        <v>132</v>
      </c>
      <c r="Y494" s="55"/>
      <c r="Z494" s="84">
        <v>0.41</v>
      </c>
      <c r="AA494" s="85">
        <v>2</v>
      </c>
      <c r="AB494" s="81">
        <v>2.2</v>
      </c>
      <c r="AC494" s="81">
        <v>2.2</v>
      </c>
      <c r="AD494" s="81">
        <v>2.2</v>
      </c>
      <c r="AE494" s="81">
        <v>2.2</v>
      </c>
    </row>
    <row r="495" spans="1:31" ht="15" customHeight="1">
      <c r="A495" s="111" t="s">
        <v>1334</v>
      </c>
      <c r="B495" s="112"/>
      <c r="C495" s="68"/>
      <c r="D495" s="69">
        <f>SUM(E495:H495)</f>
        <v>0</v>
      </c>
      <c r="E495" s="69">
        <f>SUM(E496:E522)</f>
        <v>0</v>
      </c>
      <c r="F495" s="69">
        <f>SUM(F496:F522)</f>
        <v>0</v>
      </c>
      <c r="G495" s="69">
        <f>SUM(G496:G522)</f>
        <v>0</v>
      </c>
      <c r="H495" s="69">
        <f>SUM(H496:H522)</f>
        <v>0</v>
      </c>
      <c r="I495" s="69">
        <f>SUM(J495:M495)</f>
        <v>15</v>
      </c>
      <c r="J495" s="69">
        <f>SUM(J496:J522)</f>
        <v>0</v>
      </c>
      <c r="K495" s="69">
        <f>SUM(K496:K522)</f>
        <v>0</v>
      </c>
      <c r="L495" s="69">
        <f>SUM(L496:L522)</f>
        <v>15</v>
      </c>
      <c r="M495" s="69">
        <f>SUM(M496:M522)</f>
        <v>0</v>
      </c>
      <c r="N495" s="69">
        <f>SUM(O495:R495)</f>
        <v>14</v>
      </c>
      <c r="O495" s="69">
        <f>SUM(O496:O522)</f>
        <v>0</v>
      </c>
      <c r="P495" s="69">
        <f>SUM(P496:P522)</f>
        <v>0</v>
      </c>
      <c r="Q495" s="69">
        <f>SUM(Q496:Q522)</f>
        <v>14</v>
      </c>
      <c r="R495" s="69">
        <f>SUM(R496:R522)</f>
        <v>0</v>
      </c>
      <c r="S495" s="69">
        <f>SUM(T495:W495)</f>
        <v>1</v>
      </c>
      <c r="T495" s="69">
        <f>SUM(T496:T522)</f>
        <v>0</v>
      </c>
      <c r="U495" s="69">
        <f>SUM(U496:U522)</f>
        <v>0</v>
      </c>
      <c r="V495" s="69">
        <f>SUM(V496:V522)</f>
        <v>1</v>
      </c>
      <c r="W495" s="69">
        <f>SUM(W496:W522)</f>
        <v>0</v>
      </c>
      <c r="X495" s="70" t="s">
        <v>1964</v>
      </c>
      <c r="Y495" s="71"/>
      <c r="Z495" s="72" t="s">
        <v>1964</v>
      </c>
      <c r="AA495" s="73" t="s">
        <v>1964</v>
      </c>
      <c r="AB495" s="74">
        <f>SUM(AB496:AB522)</f>
        <v>0</v>
      </c>
      <c r="AC495" s="74">
        <f>SUM(AC496:AC522)</f>
        <v>30.6</v>
      </c>
      <c r="AD495" s="74">
        <f>SUM(AD496:AD522)</f>
        <v>28.6</v>
      </c>
      <c r="AE495" s="74">
        <f>SUM(AE496:AE522)</f>
        <v>2</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hidden="1">
      <c r="A505" s="8">
        <v>421090009</v>
      </c>
      <c r="B505" s="66" t="s">
        <v>498</v>
      </c>
      <c r="C505" s="10"/>
      <c r="D505" s="9"/>
      <c r="E505" s="9"/>
      <c r="F505" s="9"/>
      <c r="G505" s="9"/>
      <c r="H505" s="9"/>
      <c r="I505" s="9"/>
      <c r="J505" s="9"/>
      <c r="K505" s="9"/>
      <c r="L505" s="9"/>
      <c r="M505" s="9"/>
      <c r="N505" s="9"/>
      <c r="O505" s="9"/>
      <c r="P505" s="9"/>
      <c r="Q505" s="9"/>
      <c r="R505" s="9"/>
      <c r="S505" s="9"/>
      <c r="T505" s="9"/>
      <c r="U505" s="9"/>
      <c r="V505" s="9"/>
      <c r="W505" s="9"/>
      <c r="X505" s="8">
        <v>160</v>
      </c>
      <c r="Y505" s="55"/>
      <c r="Z505" s="49">
        <v>0.41</v>
      </c>
      <c r="AA505" s="11">
        <v>2</v>
      </c>
      <c r="AB505" s="8"/>
      <c r="AC505" s="8"/>
      <c r="AD505" s="8"/>
      <c r="AE505" s="8"/>
    </row>
    <row r="506" spans="1:31" ht="25.5">
      <c r="A506" s="8">
        <v>421100010</v>
      </c>
      <c r="B506" s="66" t="s">
        <v>499</v>
      </c>
      <c r="C506" s="10"/>
      <c r="D506" s="9"/>
      <c r="E506" s="9"/>
      <c r="F506" s="9"/>
      <c r="G506" s="9"/>
      <c r="H506" s="9"/>
      <c r="I506" s="9">
        <v>7</v>
      </c>
      <c r="J506" s="9"/>
      <c r="K506" s="9"/>
      <c r="L506" s="9">
        <v>7</v>
      </c>
      <c r="M506" s="9"/>
      <c r="N506" s="9">
        <v>6</v>
      </c>
      <c r="O506" s="9"/>
      <c r="P506" s="9"/>
      <c r="Q506" s="9">
        <v>6</v>
      </c>
      <c r="R506" s="9"/>
      <c r="S506" s="9">
        <v>1</v>
      </c>
      <c r="T506" s="9"/>
      <c r="U506" s="9"/>
      <c r="V506" s="9">
        <v>1</v>
      </c>
      <c r="W506" s="9"/>
      <c r="X506" s="8">
        <v>120</v>
      </c>
      <c r="Y506" s="55"/>
      <c r="Z506" s="49">
        <v>0.41</v>
      </c>
      <c r="AA506" s="11">
        <v>2</v>
      </c>
      <c r="AB506" s="8"/>
      <c r="AC506" s="8">
        <v>14</v>
      </c>
      <c r="AD506" s="8">
        <v>12</v>
      </c>
      <c r="AE506" s="8">
        <v>2</v>
      </c>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4</v>
      </c>
      <c r="J516" s="9"/>
      <c r="K516" s="9"/>
      <c r="L516" s="9">
        <v>4</v>
      </c>
      <c r="M516" s="9"/>
      <c r="N516" s="9">
        <v>4</v>
      </c>
      <c r="O516" s="9"/>
      <c r="P516" s="9"/>
      <c r="Q516" s="9">
        <v>4</v>
      </c>
      <c r="R516" s="9"/>
      <c r="S516" s="9"/>
      <c r="T516" s="9"/>
      <c r="U516" s="9"/>
      <c r="V516" s="9"/>
      <c r="W516" s="9"/>
      <c r="X516" s="8">
        <v>120</v>
      </c>
      <c r="Y516" s="55"/>
      <c r="Z516" s="49">
        <v>0.41</v>
      </c>
      <c r="AA516" s="11">
        <v>2</v>
      </c>
      <c r="AB516" s="8"/>
      <c r="AC516" s="8">
        <v>8</v>
      </c>
      <c r="AD516" s="8">
        <v>8</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c r="E521" s="9"/>
      <c r="F521" s="9"/>
      <c r="G521" s="9"/>
      <c r="H521" s="9"/>
      <c r="I521" s="9">
        <v>1</v>
      </c>
      <c r="J521" s="9"/>
      <c r="K521" s="9"/>
      <c r="L521" s="9">
        <v>1</v>
      </c>
      <c r="M521" s="9"/>
      <c r="N521" s="9">
        <v>1</v>
      </c>
      <c r="O521" s="9"/>
      <c r="P521" s="9"/>
      <c r="Q521" s="9">
        <v>1</v>
      </c>
      <c r="R521" s="9"/>
      <c r="S521" s="9"/>
      <c r="T521" s="9"/>
      <c r="U521" s="9"/>
      <c r="V521" s="9"/>
      <c r="W521" s="9"/>
      <c r="X521" s="8">
        <v>120</v>
      </c>
      <c r="Y521" s="55"/>
      <c r="Z521" s="49">
        <v>0.41</v>
      </c>
      <c r="AA521" s="11">
        <v>2</v>
      </c>
      <c r="AB521" s="8"/>
      <c r="AC521" s="8">
        <v>2</v>
      </c>
      <c r="AD521" s="8">
        <v>2</v>
      </c>
      <c r="AE521" s="8"/>
    </row>
    <row r="522" spans="1:31" ht="12.75">
      <c r="A522" s="81">
        <v>441010000</v>
      </c>
      <c r="B522" s="82" t="s">
        <v>2004</v>
      </c>
      <c r="C522" s="10"/>
      <c r="D522" s="83"/>
      <c r="E522" s="83"/>
      <c r="F522" s="83"/>
      <c r="G522" s="83"/>
      <c r="H522" s="83"/>
      <c r="I522" s="83">
        <v>3</v>
      </c>
      <c r="J522" s="83"/>
      <c r="K522" s="83"/>
      <c r="L522" s="83">
        <v>3</v>
      </c>
      <c r="M522" s="83"/>
      <c r="N522" s="83">
        <v>3</v>
      </c>
      <c r="O522" s="83"/>
      <c r="P522" s="83"/>
      <c r="Q522" s="83">
        <v>3</v>
      </c>
      <c r="R522" s="83"/>
      <c r="S522" s="83"/>
      <c r="T522" s="83"/>
      <c r="U522" s="83"/>
      <c r="V522" s="83"/>
      <c r="W522" s="83"/>
      <c r="X522" s="81">
        <v>132</v>
      </c>
      <c r="Y522" s="55"/>
      <c r="Z522" s="84">
        <v>0.41</v>
      </c>
      <c r="AA522" s="85">
        <v>2</v>
      </c>
      <c r="AB522" s="81"/>
      <c r="AC522" s="81">
        <v>6.6</v>
      </c>
      <c r="AD522" s="81">
        <v>6.6</v>
      </c>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1</v>
      </c>
      <c r="J526" s="69"/>
      <c r="K526" s="69"/>
      <c r="L526" s="69">
        <v>1</v>
      </c>
      <c r="M526" s="69"/>
      <c r="N526" s="69">
        <v>1</v>
      </c>
      <c r="O526" s="69"/>
      <c r="P526" s="69"/>
      <c r="Q526" s="69">
        <v>1</v>
      </c>
      <c r="R526" s="69"/>
      <c r="S526" s="69"/>
      <c r="T526" s="69"/>
      <c r="U526" s="69"/>
      <c r="V526" s="69"/>
      <c r="W526" s="69"/>
      <c r="X526" s="74">
        <v>60</v>
      </c>
      <c r="Y526" s="76"/>
      <c r="Z526" s="77">
        <v>0.41</v>
      </c>
      <c r="AA526" s="78">
        <v>2</v>
      </c>
      <c r="AB526" s="74"/>
      <c r="AC526" s="74">
        <v>1</v>
      </c>
      <c r="AD526" s="74">
        <v>1</v>
      </c>
      <c r="AE526" s="74"/>
    </row>
    <row r="527" spans="1:31" ht="12.75">
      <c r="A527" s="74">
        <v>402040000</v>
      </c>
      <c r="B527" s="75" t="s">
        <v>519</v>
      </c>
      <c r="C527" s="68"/>
      <c r="D527" s="69"/>
      <c r="E527" s="69"/>
      <c r="F527" s="69"/>
      <c r="G527" s="69"/>
      <c r="H527" s="69"/>
      <c r="I527" s="69">
        <v>1</v>
      </c>
      <c r="J527" s="69"/>
      <c r="K527" s="69"/>
      <c r="L527" s="69">
        <v>1</v>
      </c>
      <c r="M527" s="69"/>
      <c r="N527" s="69">
        <v>1</v>
      </c>
      <c r="O527" s="69"/>
      <c r="P527" s="69"/>
      <c r="Q527" s="69">
        <v>1</v>
      </c>
      <c r="R527" s="69"/>
      <c r="S527" s="69"/>
      <c r="T527" s="69"/>
      <c r="U527" s="69"/>
      <c r="V527" s="69"/>
      <c r="W527" s="69"/>
      <c r="X527" s="74">
        <v>120</v>
      </c>
      <c r="Y527" s="76"/>
      <c r="Z527" s="77">
        <v>0.41</v>
      </c>
      <c r="AA527" s="78">
        <v>2</v>
      </c>
      <c r="AB527" s="74"/>
      <c r="AC527" s="74">
        <v>2</v>
      </c>
      <c r="AD527" s="74">
        <v>2</v>
      </c>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7" t="s">
        <v>6</v>
      </c>
      <c r="B529" s="108"/>
      <c r="C529" s="12"/>
      <c r="D529" s="13">
        <f>SUM(E529:H529)</f>
        <v>11</v>
      </c>
      <c r="E529" s="13">
        <f>E9+E440+E495+E523+E524+E525+E526+E527+E528</f>
        <v>1</v>
      </c>
      <c r="F529" s="13">
        <f>F9+F440+F495+F523+F524+F525+F526+F527+F528</f>
        <v>0</v>
      </c>
      <c r="G529" s="13">
        <f>G9+G440+G495+G523+G524+G525+G526+G527+G528</f>
        <v>10</v>
      </c>
      <c r="H529" s="13">
        <f>H9+H440+H495+H523+H524+H525+H526+H527+H528</f>
        <v>0</v>
      </c>
      <c r="I529" s="13">
        <f>SUM(J529:M529)</f>
        <v>31</v>
      </c>
      <c r="J529" s="13">
        <f>J9+J440+J495+J523+J524+J525+J526+J527+J528</f>
        <v>4</v>
      </c>
      <c r="K529" s="13">
        <f>K9+K440+K495+K523+K524+K525+K526+K527+K528</f>
        <v>0</v>
      </c>
      <c r="L529" s="13">
        <f>L9+L440+L495+L523+L524+L525+L526+L527+L528</f>
        <v>27</v>
      </c>
      <c r="M529" s="13">
        <f>M9+M440+M495+M523+M524+M525+M526+M527+M528</f>
        <v>0</v>
      </c>
      <c r="N529" s="13">
        <f>SUM(O529:R529)</f>
        <v>34</v>
      </c>
      <c r="O529" s="13">
        <f>O9+O440+O495+O523+O524+O525+O526+O527+O528</f>
        <v>5</v>
      </c>
      <c r="P529" s="13">
        <f>P9+P440+P495+P523+P524+P525+P526+P527+P528</f>
        <v>0</v>
      </c>
      <c r="Q529" s="13">
        <f>Q9+Q440+Q495+Q523+Q524+Q525+Q526+Q527+Q528</f>
        <v>29</v>
      </c>
      <c r="R529" s="13">
        <f>R9+R440+R495+R523+R524+R525+R526+R527+R528</f>
        <v>0</v>
      </c>
      <c r="S529" s="13">
        <f>SUM(T529:W529)</f>
        <v>8</v>
      </c>
      <c r="T529" s="13">
        <f>T9+T440+T495+T523+T524+T525+T526+T527+T528</f>
        <v>0</v>
      </c>
      <c r="U529" s="13">
        <f>U9+U440+U495+U523+U524+U525+U526+U527+U528</f>
        <v>0</v>
      </c>
      <c r="V529" s="13">
        <f>V9+V440+V495+V523+V524+V525+V526+V527+V528</f>
        <v>8</v>
      </c>
      <c r="W529" s="13">
        <f>W9+W440+W495+W523+W524+W525+W526+W527+W528</f>
        <v>0</v>
      </c>
      <c r="X529" s="38" t="s">
        <v>1964</v>
      </c>
      <c r="Y529" s="56"/>
      <c r="Z529" s="50" t="s">
        <v>1964</v>
      </c>
      <c r="AA529" s="44" t="s">
        <v>1964</v>
      </c>
      <c r="AB529" s="40">
        <f>AB9+AB440+AB495+AB523+AB524+AB525+AB526+AB527+AB528</f>
        <v>84.186</v>
      </c>
      <c r="AC529" s="40">
        <f>AC9+AC440+AC495+AC523+AC524+AC525+AC526+AC527+AC528</f>
        <v>118.6743333333333</v>
      </c>
      <c r="AD529" s="40">
        <f>AD9+AD440+AD495+AD523+AD524+AD525+AD526+AD527+AD528</f>
        <v>140.67699999999996</v>
      </c>
      <c r="AE529" s="40">
        <f>AE9+AE440+AE495+AE523+AE524+AE525+AE526+AE527+AE528</f>
        <v>62.18333333333331</v>
      </c>
    </row>
    <row r="530" spans="1:32" s="26" customFormat="1" ht="15" customHeight="1">
      <c r="A530" s="109" t="s">
        <v>521</v>
      </c>
      <c r="B530" s="110"/>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1" t="s">
        <v>1335</v>
      </c>
      <c r="B531" s="112"/>
      <c r="C531" s="68"/>
      <c r="D531" s="69">
        <f>SUM(E531:H531)</f>
        <v>0</v>
      </c>
      <c r="E531" s="69">
        <f>SUM(E532:E719)</f>
        <v>0</v>
      </c>
      <c r="F531" s="69">
        <f>SUM(F532:F719)</f>
        <v>0</v>
      </c>
      <c r="G531" s="69">
        <f>SUM(G532:G719)</f>
        <v>0</v>
      </c>
      <c r="H531" s="69">
        <f>SUM(H532:H719)</f>
        <v>0</v>
      </c>
      <c r="I531" s="69">
        <f>SUM(J531:M531)</f>
        <v>8</v>
      </c>
      <c r="J531" s="69">
        <f>SUM(J532:J719)</f>
        <v>2</v>
      </c>
      <c r="K531" s="69">
        <f>SUM(K532:K719)</f>
        <v>0</v>
      </c>
      <c r="L531" s="69">
        <f>SUM(L532:L719)</f>
        <v>6</v>
      </c>
      <c r="M531" s="69">
        <f>SUM(M532:M719)</f>
        <v>0</v>
      </c>
      <c r="N531" s="69">
        <f>SUM(O531:R531)</f>
        <v>7</v>
      </c>
      <c r="O531" s="69">
        <f>SUM(O532:O719)</f>
        <v>2</v>
      </c>
      <c r="P531" s="69">
        <f>SUM(P532:P719)</f>
        <v>0</v>
      </c>
      <c r="Q531" s="69">
        <f>SUM(Q532:Q719)</f>
        <v>5</v>
      </c>
      <c r="R531" s="69">
        <f>SUM(R532:R719)</f>
        <v>0</v>
      </c>
      <c r="S531" s="69">
        <f>SUM(T531:W531)</f>
        <v>1</v>
      </c>
      <c r="T531" s="69">
        <f>SUM(T532:T719)</f>
        <v>0</v>
      </c>
      <c r="U531" s="69">
        <f>SUM(U532:U719)</f>
        <v>0</v>
      </c>
      <c r="V531" s="69">
        <f>SUM(V532:V719)</f>
        <v>1</v>
      </c>
      <c r="W531" s="69">
        <f>SUM(W532:W719)</f>
        <v>0</v>
      </c>
      <c r="X531" s="70" t="s">
        <v>1964</v>
      </c>
      <c r="Y531" s="71"/>
      <c r="Z531" s="72" t="s">
        <v>1964</v>
      </c>
      <c r="AA531" s="73" t="s">
        <v>1964</v>
      </c>
      <c r="AB531" s="74">
        <f>SUM(AB532:AB719)</f>
        <v>0</v>
      </c>
      <c r="AC531" s="74">
        <f>SUM(AC532:AC719)</f>
        <v>22.858</v>
      </c>
      <c r="AD531" s="74">
        <f>SUM(AD532:AD719)</f>
        <v>19.708</v>
      </c>
      <c r="AE531" s="74">
        <f>SUM(AE532:AE719)</f>
        <v>3.15</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379</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c r="A639" s="8">
        <v>110000000</v>
      </c>
      <c r="B639" s="66" t="s">
        <v>608</v>
      </c>
      <c r="C639" s="10"/>
      <c r="D639" s="9"/>
      <c r="E639" s="9"/>
      <c r="F639" s="9"/>
      <c r="G639" s="9"/>
      <c r="H639" s="9"/>
      <c r="I639" s="9">
        <v>2</v>
      </c>
      <c r="J639" s="9"/>
      <c r="K639" s="9"/>
      <c r="L639" s="9">
        <v>2</v>
      </c>
      <c r="M639" s="9"/>
      <c r="N639" s="9">
        <v>2</v>
      </c>
      <c r="O639" s="9"/>
      <c r="P639" s="9"/>
      <c r="Q639" s="9">
        <v>2</v>
      </c>
      <c r="R639" s="9"/>
      <c r="S639" s="9"/>
      <c r="T639" s="9"/>
      <c r="U639" s="9"/>
      <c r="V639" s="9"/>
      <c r="W639" s="9"/>
      <c r="X639" s="8">
        <v>195</v>
      </c>
      <c r="Y639" s="55"/>
      <c r="Z639" s="49">
        <v>0.41</v>
      </c>
      <c r="AA639" s="11">
        <v>2</v>
      </c>
      <c r="AB639" s="8"/>
      <c r="AC639" s="8">
        <v>6.5</v>
      </c>
      <c r="AD639" s="8">
        <v>6.5</v>
      </c>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c r="A713" s="8">
        <v>113060000</v>
      </c>
      <c r="B713" s="66" t="s">
        <v>677</v>
      </c>
      <c r="C713" s="10"/>
      <c r="D713" s="9"/>
      <c r="E713" s="9"/>
      <c r="F713" s="9"/>
      <c r="G713" s="9"/>
      <c r="H713" s="9"/>
      <c r="I713" s="9">
        <v>2</v>
      </c>
      <c r="J713" s="9">
        <v>1</v>
      </c>
      <c r="K713" s="9"/>
      <c r="L713" s="9">
        <v>1</v>
      </c>
      <c r="M713" s="9"/>
      <c r="N713" s="9">
        <v>2</v>
      </c>
      <c r="O713" s="9">
        <v>1</v>
      </c>
      <c r="P713" s="9"/>
      <c r="Q713" s="9">
        <v>1</v>
      </c>
      <c r="R713" s="9"/>
      <c r="S713" s="9"/>
      <c r="T713" s="9"/>
      <c r="U713" s="9"/>
      <c r="V713" s="9"/>
      <c r="W713" s="9"/>
      <c r="X713" s="8">
        <v>239</v>
      </c>
      <c r="Y713" s="55"/>
      <c r="Z713" s="49">
        <v>0.41</v>
      </c>
      <c r="AA713" s="11">
        <v>2</v>
      </c>
      <c r="AB713" s="8"/>
      <c r="AC713" s="8">
        <v>5.6165</v>
      </c>
      <c r="AD713" s="8">
        <v>5.6165</v>
      </c>
      <c r="AE713" s="8"/>
    </row>
    <row r="714" spans="1:31" ht="12.75">
      <c r="A714" s="8">
        <v>113070000</v>
      </c>
      <c r="B714" s="66" t="s">
        <v>678</v>
      </c>
      <c r="C714" s="10"/>
      <c r="D714" s="9"/>
      <c r="E714" s="9"/>
      <c r="F714" s="9"/>
      <c r="G714" s="9"/>
      <c r="H714" s="9"/>
      <c r="I714" s="9">
        <v>4</v>
      </c>
      <c r="J714" s="9">
        <v>1</v>
      </c>
      <c r="K714" s="9"/>
      <c r="L714" s="9">
        <v>3</v>
      </c>
      <c r="M714" s="9"/>
      <c r="N714" s="9">
        <v>3</v>
      </c>
      <c r="O714" s="9">
        <v>1</v>
      </c>
      <c r="P714" s="9"/>
      <c r="Q714" s="9">
        <v>2</v>
      </c>
      <c r="R714" s="9"/>
      <c r="S714" s="9">
        <v>1</v>
      </c>
      <c r="T714" s="9"/>
      <c r="U714" s="9"/>
      <c r="V714" s="9">
        <v>1</v>
      </c>
      <c r="W714" s="9"/>
      <c r="X714" s="8">
        <v>189</v>
      </c>
      <c r="Y714" s="55"/>
      <c r="Z714" s="49">
        <v>0.41</v>
      </c>
      <c r="AA714" s="11">
        <v>2</v>
      </c>
      <c r="AB714" s="8"/>
      <c r="AC714" s="8">
        <v>10.7415</v>
      </c>
      <c r="AD714" s="8">
        <v>7.5915</v>
      </c>
      <c r="AE714" s="8">
        <v>3.15</v>
      </c>
    </row>
    <row r="715" spans="1:31" ht="12.75" hidden="1">
      <c r="A715" s="8">
        <v>113070100</v>
      </c>
      <c r="B715" s="66" t="s">
        <v>679</v>
      </c>
      <c r="C715" s="10"/>
      <c r="D715" s="9"/>
      <c r="E715" s="9"/>
      <c r="F715" s="9"/>
      <c r="G715" s="9"/>
      <c r="H715" s="9"/>
      <c r="I715" s="9"/>
      <c r="J715" s="9"/>
      <c r="K715" s="9"/>
      <c r="L715" s="9"/>
      <c r="M715" s="9"/>
      <c r="N715" s="9"/>
      <c r="O715" s="9"/>
      <c r="P715" s="9"/>
      <c r="Q715" s="9"/>
      <c r="R715" s="9"/>
      <c r="S715" s="9"/>
      <c r="T715" s="9"/>
      <c r="U715" s="9"/>
      <c r="V715" s="9"/>
      <c r="W715" s="9"/>
      <c r="X715" s="8">
        <v>186</v>
      </c>
      <c r="Y715" s="55"/>
      <c r="Z715" s="49">
        <v>0.41</v>
      </c>
      <c r="AA715" s="11">
        <v>2</v>
      </c>
      <c r="AB715" s="8"/>
      <c r="AC715" s="8"/>
      <c r="AD715" s="8"/>
      <c r="AE715" s="8"/>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7" t="s">
        <v>6</v>
      </c>
      <c r="B726" s="108"/>
      <c r="C726" s="12"/>
      <c r="D726" s="13">
        <f>SUM(E726:H726)</f>
        <v>0</v>
      </c>
      <c r="E726" s="13">
        <f>E531+E720+E721+E722+E723+E724+E725</f>
        <v>0</v>
      </c>
      <c r="F726" s="13">
        <f>F531+F720+F721+F722+F723+F724+F725</f>
        <v>0</v>
      </c>
      <c r="G726" s="13">
        <f>G531+G720+G721+G722+G723+G724+G725</f>
        <v>0</v>
      </c>
      <c r="H726" s="13">
        <f>H531+H720+H721+H722+H723+H724+H725</f>
        <v>0</v>
      </c>
      <c r="I726" s="13">
        <f>SUM(J726:M726)</f>
        <v>8</v>
      </c>
      <c r="J726" s="13">
        <f>J531+J720+J721+J722+J723+J724+J725</f>
        <v>2</v>
      </c>
      <c r="K726" s="13">
        <f>K531+K720+K721+K722+K723+K724+K725</f>
        <v>0</v>
      </c>
      <c r="L726" s="13">
        <f>L531+L720+L721+L722+L723+L724+L725</f>
        <v>6</v>
      </c>
      <c r="M726" s="13">
        <f>M531+M720+M721+M722+M723+M724+M725</f>
        <v>0</v>
      </c>
      <c r="N726" s="13">
        <f>SUM(O726:R726)</f>
        <v>7</v>
      </c>
      <c r="O726" s="13">
        <f>O531+O720+O721+O722+O723+O724+O725</f>
        <v>2</v>
      </c>
      <c r="P726" s="13">
        <f>P531+P720+P721+P722+P723+P724+P725</f>
        <v>0</v>
      </c>
      <c r="Q726" s="13">
        <f>Q531+Q720+Q721+Q722+Q723+Q724+Q725</f>
        <v>5</v>
      </c>
      <c r="R726" s="13">
        <f>R531+R720+R721+R722+R723+R724+R725</f>
        <v>0</v>
      </c>
      <c r="S726" s="13">
        <f>SUM(T726:W726)</f>
        <v>1</v>
      </c>
      <c r="T726" s="13">
        <f>T531+T720+T721+T722+T723+T724+T725</f>
        <v>0</v>
      </c>
      <c r="U726" s="13">
        <f>U531+U720+U721+U722+U723+U724+U725</f>
        <v>0</v>
      </c>
      <c r="V726" s="13">
        <f>V531+V720+V721+V722+V723+V724+V725</f>
        <v>1</v>
      </c>
      <c r="W726" s="13">
        <f>W531+W720+W721+W722+W723+W724+W725</f>
        <v>0</v>
      </c>
      <c r="X726" s="38" t="s">
        <v>1964</v>
      </c>
      <c r="Y726" s="56"/>
      <c r="Z726" s="50" t="s">
        <v>1964</v>
      </c>
      <c r="AA726" s="44" t="s">
        <v>1964</v>
      </c>
      <c r="AB726" s="40">
        <f>AB531+AB720+AB721+AB722+AB723+AB724+AB725</f>
        <v>0</v>
      </c>
      <c r="AC726" s="40">
        <f>AC531+AC720+AC721+AC722+AC723+AC724+AC725</f>
        <v>22.858</v>
      </c>
      <c r="AD726" s="40">
        <f>AD531+AD720+AD721+AD722+AD723+AD724+AD725</f>
        <v>19.708</v>
      </c>
      <c r="AE726" s="40">
        <f>AE531+AE720+AE721+AE722+AE723+AE724+AE725</f>
        <v>3.15</v>
      </c>
    </row>
    <row r="727" spans="1:32" s="26" customFormat="1" ht="15" customHeight="1">
      <c r="A727" s="109" t="s">
        <v>686</v>
      </c>
      <c r="B727" s="110"/>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1" t="s">
        <v>1336</v>
      </c>
      <c r="B728" s="112"/>
      <c r="C728" s="68"/>
      <c r="D728" s="69">
        <f>SUM(E728:H728)</f>
        <v>1</v>
      </c>
      <c r="E728" s="69">
        <f>SUM(E729:E737)</f>
        <v>1</v>
      </c>
      <c r="F728" s="69">
        <f>SUM(F729:F737)</f>
        <v>0</v>
      </c>
      <c r="G728" s="69">
        <f>SUM(G729:G737)</f>
        <v>0</v>
      </c>
      <c r="H728" s="69">
        <f>SUM(H729:H737)</f>
        <v>0</v>
      </c>
      <c r="I728" s="69">
        <f>SUM(J728:M728)</f>
        <v>5</v>
      </c>
      <c r="J728" s="69">
        <f>SUM(J729:J737)</f>
        <v>0</v>
      </c>
      <c r="K728" s="69">
        <f>SUM(K729:K737)</f>
        <v>0</v>
      </c>
      <c r="L728" s="69">
        <f>SUM(L729:L737)</f>
        <v>5</v>
      </c>
      <c r="M728" s="69">
        <f>SUM(M729:M737)</f>
        <v>0</v>
      </c>
      <c r="N728" s="69">
        <f>SUM(O728:R728)</f>
        <v>6</v>
      </c>
      <c r="O728" s="69">
        <f>SUM(O729:O737)</f>
        <v>1</v>
      </c>
      <c r="P728" s="69">
        <f>SUM(P729:P737)</f>
        <v>0</v>
      </c>
      <c r="Q728" s="69">
        <f>SUM(Q729:Q737)</f>
        <v>5</v>
      </c>
      <c r="R728" s="69">
        <f>SUM(R729:R737)</f>
        <v>0</v>
      </c>
      <c r="S728" s="69">
        <f>SUM(T728:W728)</f>
        <v>0</v>
      </c>
      <c r="T728" s="69">
        <f>SUM(T729:T737)</f>
        <v>0</v>
      </c>
      <c r="U728" s="69">
        <f>SUM(U729:U737)</f>
        <v>0</v>
      </c>
      <c r="V728" s="69">
        <f>SUM(V729:V737)</f>
        <v>0</v>
      </c>
      <c r="W728" s="69">
        <f>SUM(W729:W737)</f>
        <v>0</v>
      </c>
      <c r="X728" s="70" t="s">
        <v>1964</v>
      </c>
      <c r="Y728" s="71"/>
      <c r="Z728" s="72" t="s">
        <v>1964</v>
      </c>
      <c r="AA728" s="73" t="s">
        <v>1964</v>
      </c>
      <c r="AB728" s="74">
        <f>SUM(AB729:AB737)</f>
        <v>2.214</v>
      </c>
      <c r="AC728" s="74">
        <f>SUM(AC729:AC737)</f>
        <v>27</v>
      </c>
      <c r="AD728" s="74">
        <f>SUM(AD729:AD737)</f>
        <v>29.214000000000002</v>
      </c>
      <c r="AE728" s="74">
        <f>SUM(AE729:AE737)</f>
        <v>0</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c r="E732" s="9"/>
      <c r="F732" s="9"/>
      <c r="G732" s="9"/>
      <c r="H732" s="9"/>
      <c r="I732" s="9">
        <v>4</v>
      </c>
      <c r="J732" s="9"/>
      <c r="K732" s="9"/>
      <c r="L732" s="9">
        <v>4</v>
      </c>
      <c r="M732" s="9"/>
      <c r="N732" s="9">
        <v>4</v>
      </c>
      <c r="O732" s="9"/>
      <c r="P732" s="9"/>
      <c r="Q732" s="9">
        <v>4</v>
      </c>
      <c r="R732" s="9"/>
      <c r="S732" s="9"/>
      <c r="T732" s="9"/>
      <c r="U732" s="9"/>
      <c r="V732" s="9"/>
      <c r="W732" s="9"/>
      <c r="X732" s="8">
        <v>324</v>
      </c>
      <c r="Y732" s="55"/>
      <c r="Z732" s="49">
        <v>0.41</v>
      </c>
      <c r="AA732" s="11">
        <v>2</v>
      </c>
      <c r="AB732" s="8"/>
      <c r="AC732" s="8">
        <v>21.6</v>
      </c>
      <c r="AD732" s="8">
        <v>21.6</v>
      </c>
      <c r="AE732" s="8"/>
    </row>
    <row r="733" spans="1:31" ht="38.25">
      <c r="A733" s="8">
        <v>321040000</v>
      </c>
      <c r="B733" s="66" t="s">
        <v>691</v>
      </c>
      <c r="C733" s="10"/>
      <c r="D733" s="9">
        <v>1</v>
      </c>
      <c r="E733" s="9">
        <v>1</v>
      </c>
      <c r="F733" s="9"/>
      <c r="G733" s="9"/>
      <c r="H733" s="9"/>
      <c r="I733" s="9">
        <v>1</v>
      </c>
      <c r="J733" s="9"/>
      <c r="K733" s="9"/>
      <c r="L733" s="9">
        <v>1</v>
      </c>
      <c r="M733" s="9"/>
      <c r="N733" s="9">
        <v>2</v>
      </c>
      <c r="O733" s="9">
        <v>1</v>
      </c>
      <c r="P733" s="9"/>
      <c r="Q733" s="9">
        <v>1</v>
      </c>
      <c r="R733" s="9"/>
      <c r="S733" s="9"/>
      <c r="T733" s="9"/>
      <c r="U733" s="9"/>
      <c r="V733" s="9"/>
      <c r="W733" s="9"/>
      <c r="X733" s="8">
        <v>324</v>
      </c>
      <c r="Y733" s="55"/>
      <c r="Z733" s="49">
        <v>0.41</v>
      </c>
      <c r="AA733" s="11">
        <v>2</v>
      </c>
      <c r="AB733" s="8">
        <v>2.214</v>
      </c>
      <c r="AC733" s="8">
        <v>5.4</v>
      </c>
      <c r="AD733" s="8">
        <v>7.614</v>
      </c>
      <c r="AE733" s="8"/>
    </row>
    <row r="734" spans="1:31" ht="38.25" hidden="1">
      <c r="A734" s="8">
        <v>321050000</v>
      </c>
      <c r="B734" s="66" t="s">
        <v>692</v>
      </c>
      <c r="C734" s="10"/>
      <c r="D734" s="9"/>
      <c r="E734" s="9"/>
      <c r="F734" s="9"/>
      <c r="G734" s="9"/>
      <c r="H734" s="9"/>
      <c r="I734" s="9"/>
      <c r="J734" s="9"/>
      <c r="K734" s="9"/>
      <c r="L734" s="9"/>
      <c r="M734" s="9"/>
      <c r="N734" s="9"/>
      <c r="O734" s="9"/>
      <c r="P734" s="9"/>
      <c r="Q734" s="9"/>
      <c r="R734" s="9"/>
      <c r="S734" s="9"/>
      <c r="T734" s="9"/>
      <c r="U734" s="9"/>
      <c r="V734" s="9"/>
      <c r="W734" s="9"/>
      <c r="X734" s="8">
        <v>324</v>
      </c>
      <c r="Y734" s="55"/>
      <c r="Z734" s="49">
        <v>0.41</v>
      </c>
      <c r="AA734" s="11">
        <v>2</v>
      </c>
      <c r="AB734" s="8"/>
      <c r="AC734" s="8"/>
      <c r="AD734" s="8"/>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1" t="s">
        <v>1337</v>
      </c>
      <c r="B738" s="112"/>
      <c r="C738" s="68"/>
      <c r="D738" s="69">
        <f>SUM(E738:H738)</f>
        <v>50</v>
      </c>
      <c r="E738" s="69">
        <f>SUM(E739:E832)</f>
        <v>34</v>
      </c>
      <c r="F738" s="69">
        <f>SUM(F739:F832)</f>
        <v>0</v>
      </c>
      <c r="G738" s="69">
        <f>SUM(G739:G832)</f>
        <v>16</v>
      </c>
      <c r="H738" s="69">
        <f>SUM(H739:H832)</f>
        <v>0</v>
      </c>
      <c r="I738" s="69">
        <f>SUM(J738:M738)</f>
        <v>90</v>
      </c>
      <c r="J738" s="69">
        <f>SUM(J739:J832)</f>
        <v>44</v>
      </c>
      <c r="K738" s="69">
        <f>SUM(K739:K832)</f>
        <v>0</v>
      </c>
      <c r="L738" s="69">
        <f>SUM(L739:L832)</f>
        <v>46</v>
      </c>
      <c r="M738" s="69">
        <f>SUM(M739:M832)</f>
        <v>0</v>
      </c>
      <c r="N738" s="69">
        <f>SUM(O738:R738)</f>
        <v>116</v>
      </c>
      <c r="O738" s="69">
        <f>SUM(O739:O832)</f>
        <v>78</v>
      </c>
      <c r="P738" s="69">
        <f>SUM(P739:P832)</f>
        <v>0</v>
      </c>
      <c r="Q738" s="69">
        <f>SUM(Q739:Q832)</f>
        <v>38</v>
      </c>
      <c r="R738" s="69">
        <f>SUM(R739:R832)</f>
        <v>0</v>
      </c>
      <c r="S738" s="69">
        <f>SUM(T738:W738)</f>
        <v>24</v>
      </c>
      <c r="T738" s="69">
        <f>SUM(T739:T832)</f>
        <v>0</v>
      </c>
      <c r="U738" s="69">
        <f>SUM(U739:U832)</f>
        <v>0</v>
      </c>
      <c r="V738" s="69">
        <f>SUM(V739:V832)</f>
        <v>24</v>
      </c>
      <c r="W738" s="69">
        <f>SUM(W739:W832)</f>
        <v>0</v>
      </c>
      <c r="X738" s="70" t="s">
        <v>1964</v>
      </c>
      <c r="Y738" s="71"/>
      <c r="Z738" s="72" t="s">
        <v>1964</v>
      </c>
      <c r="AA738" s="73" t="s">
        <v>1964</v>
      </c>
      <c r="AB738" s="74">
        <f>SUM(AB739:AB832)</f>
        <v>138.88650000000007</v>
      </c>
      <c r="AC738" s="74">
        <f>SUM(AC739:AC832)</f>
        <v>254.07950000000005</v>
      </c>
      <c r="AD738" s="74">
        <f>SUM(AD739:AD832)</f>
        <v>293.46599999999995</v>
      </c>
      <c r="AE738" s="74">
        <f>SUM(AE739:AE832)</f>
        <v>99.50000000000009</v>
      </c>
    </row>
    <row r="739" spans="1:31" ht="25.5" hidden="1">
      <c r="A739" s="8">
        <v>301000000</v>
      </c>
      <c r="B739" s="66" t="s">
        <v>695</v>
      </c>
      <c r="C739" s="10"/>
      <c r="D739" s="9"/>
      <c r="E739" s="9"/>
      <c r="F739" s="9"/>
      <c r="G739" s="9"/>
      <c r="H739" s="9"/>
      <c r="I739" s="9"/>
      <c r="J739" s="9"/>
      <c r="K739" s="9"/>
      <c r="L739" s="9"/>
      <c r="M739" s="9"/>
      <c r="N739" s="9"/>
      <c r="O739" s="9"/>
      <c r="P739" s="9"/>
      <c r="Q739" s="9"/>
      <c r="R739" s="9"/>
      <c r="S739" s="9"/>
      <c r="T739" s="9"/>
      <c r="U739" s="9"/>
      <c r="V739" s="9"/>
      <c r="W739" s="9"/>
      <c r="X739" s="8">
        <v>315</v>
      </c>
      <c r="Y739" s="55"/>
      <c r="Z739" s="49">
        <v>0.41</v>
      </c>
      <c r="AA739" s="11">
        <v>2</v>
      </c>
      <c r="AB739" s="8"/>
      <c r="AC739" s="8"/>
      <c r="AD739" s="8"/>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hidden="1">
      <c r="A750" s="8">
        <v>301030000</v>
      </c>
      <c r="B750" s="66" t="s">
        <v>702</v>
      </c>
      <c r="C750" s="10"/>
      <c r="D750" s="9"/>
      <c r="E750" s="9"/>
      <c r="F750" s="9"/>
      <c r="G750" s="9"/>
      <c r="H750" s="9"/>
      <c r="I750" s="9"/>
      <c r="J750" s="9"/>
      <c r="K750" s="9"/>
      <c r="L750" s="9"/>
      <c r="M750" s="9"/>
      <c r="N750" s="9"/>
      <c r="O750" s="9"/>
      <c r="P750" s="9"/>
      <c r="Q750" s="9"/>
      <c r="R750" s="9"/>
      <c r="S750" s="9"/>
      <c r="T750" s="9"/>
      <c r="U750" s="9"/>
      <c r="V750" s="9"/>
      <c r="W750" s="9"/>
      <c r="X750" s="8">
        <v>340</v>
      </c>
      <c r="Y750" s="55"/>
      <c r="Z750" s="49">
        <v>0.41</v>
      </c>
      <c r="AA750" s="11">
        <v>2</v>
      </c>
      <c r="AB750" s="8"/>
      <c r="AC750" s="8"/>
      <c r="AD750" s="8"/>
      <c r="AE750" s="8"/>
    </row>
    <row r="751" spans="1:31" ht="12.75">
      <c r="A751" s="8">
        <v>301030100</v>
      </c>
      <c r="B751" s="66" t="s">
        <v>697</v>
      </c>
      <c r="C751" s="10"/>
      <c r="D751" s="9"/>
      <c r="E751" s="9"/>
      <c r="F751" s="9"/>
      <c r="G751" s="9"/>
      <c r="H751" s="9"/>
      <c r="I751" s="9">
        <v>1</v>
      </c>
      <c r="J751" s="9"/>
      <c r="K751" s="9"/>
      <c r="L751" s="9">
        <v>1</v>
      </c>
      <c r="M751" s="9"/>
      <c r="N751" s="9">
        <v>1</v>
      </c>
      <c r="O751" s="9"/>
      <c r="P751" s="9"/>
      <c r="Q751" s="9">
        <v>1</v>
      </c>
      <c r="R751" s="9"/>
      <c r="S751" s="9"/>
      <c r="T751" s="9"/>
      <c r="U751" s="9"/>
      <c r="V751" s="9"/>
      <c r="W751" s="9"/>
      <c r="X751" s="8">
        <v>333</v>
      </c>
      <c r="Y751" s="55"/>
      <c r="Z751" s="49">
        <v>0.41</v>
      </c>
      <c r="AA751" s="11">
        <v>2</v>
      </c>
      <c r="AB751" s="8"/>
      <c r="AC751" s="8">
        <v>5.55</v>
      </c>
      <c r="AD751" s="8">
        <v>5.55</v>
      </c>
      <c r="AE751" s="8"/>
    </row>
    <row r="752" spans="1:31" ht="12.75">
      <c r="A752" s="8">
        <v>301030200</v>
      </c>
      <c r="B752" s="66" t="s">
        <v>698</v>
      </c>
      <c r="C752" s="10"/>
      <c r="D752" s="9"/>
      <c r="E752" s="9"/>
      <c r="F752" s="9"/>
      <c r="G752" s="9"/>
      <c r="H752" s="9"/>
      <c r="I752" s="9">
        <v>2</v>
      </c>
      <c r="J752" s="9">
        <v>1</v>
      </c>
      <c r="K752" s="9"/>
      <c r="L752" s="9">
        <v>1</v>
      </c>
      <c r="M752" s="9"/>
      <c r="N752" s="9">
        <v>1</v>
      </c>
      <c r="O752" s="9">
        <v>1</v>
      </c>
      <c r="P752" s="9"/>
      <c r="Q752" s="9"/>
      <c r="R752" s="9"/>
      <c r="S752" s="9">
        <v>1</v>
      </c>
      <c r="T752" s="9"/>
      <c r="U752" s="9"/>
      <c r="V752" s="9">
        <v>1</v>
      </c>
      <c r="W752" s="9"/>
      <c r="X752" s="8">
        <v>327</v>
      </c>
      <c r="Y752" s="55"/>
      <c r="Z752" s="49">
        <v>0.41</v>
      </c>
      <c r="AA752" s="11">
        <v>2</v>
      </c>
      <c r="AB752" s="8"/>
      <c r="AC752" s="8">
        <v>7.6845</v>
      </c>
      <c r="AD752" s="8">
        <v>2.2345</v>
      </c>
      <c r="AE752" s="8">
        <v>5.45</v>
      </c>
    </row>
    <row r="753" spans="1:31" ht="12.75" hidden="1">
      <c r="A753" s="8">
        <v>301030300</v>
      </c>
      <c r="B753" s="66" t="s">
        <v>703</v>
      </c>
      <c r="C753" s="10"/>
      <c r="D753" s="9"/>
      <c r="E753" s="9"/>
      <c r="F753" s="9"/>
      <c r="G753" s="9"/>
      <c r="H753" s="9"/>
      <c r="I753" s="9"/>
      <c r="J753" s="9"/>
      <c r="K753" s="9"/>
      <c r="L753" s="9"/>
      <c r="M753" s="9"/>
      <c r="N753" s="9"/>
      <c r="O753" s="9"/>
      <c r="P753" s="9"/>
      <c r="Q753" s="9"/>
      <c r="R753" s="9"/>
      <c r="S753" s="9"/>
      <c r="T753" s="9"/>
      <c r="U753" s="9"/>
      <c r="V753" s="9"/>
      <c r="W753" s="9"/>
      <c r="X753" s="8">
        <v>286</v>
      </c>
      <c r="Y753" s="55"/>
      <c r="Z753" s="49">
        <v>0.41</v>
      </c>
      <c r="AA753" s="11">
        <v>2</v>
      </c>
      <c r="AB753" s="8"/>
      <c r="AC753" s="8"/>
      <c r="AD753" s="8"/>
      <c r="AE753" s="8"/>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hidden="1">
      <c r="A760" s="8">
        <v>302000000</v>
      </c>
      <c r="B760" s="66" t="s">
        <v>710</v>
      </c>
      <c r="C760" s="10"/>
      <c r="D760" s="9"/>
      <c r="E760" s="9"/>
      <c r="F760" s="9"/>
      <c r="G760" s="9"/>
      <c r="H760" s="9"/>
      <c r="I760" s="9"/>
      <c r="J760" s="9"/>
      <c r="K760" s="9"/>
      <c r="L760" s="9"/>
      <c r="M760" s="9"/>
      <c r="N760" s="9"/>
      <c r="O760" s="9"/>
      <c r="P760" s="9"/>
      <c r="Q760" s="9"/>
      <c r="R760" s="9"/>
      <c r="S760" s="9"/>
      <c r="T760" s="9"/>
      <c r="U760" s="9"/>
      <c r="V760" s="9"/>
      <c r="W760" s="9"/>
      <c r="X760" s="8">
        <v>345</v>
      </c>
      <c r="Y760" s="55"/>
      <c r="Z760" s="49">
        <v>0.41</v>
      </c>
      <c r="AA760" s="11">
        <v>2</v>
      </c>
      <c r="AB760" s="8"/>
      <c r="AC760" s="8"/>
      <c r="AD760" s="8"/>
      <c r="AE760" s="8"/>
    </row>
    <row r="761" spans="1:31" ht="12.75">
      <c r="A761" s="8">
        <v>302010000</v>
      </c>
      <c r="B761" s="66" t="s">
        <v>711</v>
      </c>
      <c r="C761" s="10"/>
      <c r="D761" s="9">
        <v>1</v>
      </c>
      <c r="E761" s="9"/>
      <c r="F761" s="9"/>
      <c r="G761" s="9">
        <v>1</v>
      </c>
      <c r="H761" s="9"/>
      <c r="I761" s="9"/>
      <c r="J761" s="9"/>
      <c r="K761" s="9"/>
      <c r="L761" s="9"/>
      <c r="M761" s="9"/>
      <c r="N761" s="9"/>
      <c r="O761" s="9"/>
      <c r="P761" s="9"/>
      <c r="Q761" s="9"/>
      <c r="R761" s="9"/>
      <c r="S761" s="9">
        <v>1</v>
      </c>
      <c r="T761" s="9"/>
      <c r="U761" s="9"/>
      <c r="V761" s="9">
        <v>1</v>
      </c>
      <c r="W761" s="9"/>
      <c r="X761" s="8">
        <v>345</v>
      </c>
      <c r="Y761" s="55"/>
      <c r="Z761" s="49">
        <v>0.41</v>
      </c>
      <c r="AA761" s="11">
        <v>2</v>
      </c>
      <c r="AB761" s="8">
        <v>5.75</v>
      </c>
      <c r="AC761" s="8"/>
      <c r="AD761" s="8"/>
      <c r="AE761" s="8">
        <v>5.75</v>
      </c>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c r="A766" s="8">
        <v>302050000</v>
      </c>
      <c r="B766" s="66" t="s">
        <v>716</v>
      </c>
      <c r="C766" s="10"/>
      <c r="D766" s="9">
        <v>1</v>
      </c>
      <c r="E766" s="9"/>
      <c r="F766" s="9"/>
      <c r="G766" s="9">
        <v>1</v>
      </c>
      <c r="H766" s="9"/>
      <c r="I766" s="9">
        <v>1</v>
      </c>
      <c r="J766" s="9"/>
      <c r="K766" s="9"/>
      <c r="L766" s="9">
        <v>1</v>
      </c>
      <c r="M766" s="9"/>
      <c r="N766" s="9"/>
      <c r="O766" s="9"/>
      <c r="P766" s="9"/>
      <c r="Q766" s="9"/>
      <c r="R766" s="9"/>
      <c r="S766" s="9">
        <v>2</v>
      </c>
      <c r="T766" s="9"/>
      <c r="U766" s="9"/>
      <c r="V766" s="9">
        <v>2</v>
      </c>
      <c r="W766" s="9"/>
      <c r="X766" s="8">
        <v>368</v>
      </c>
      <c r="Y766" s="55"/>
      <c r="Z766" s="49">
        <v>0.41</v>
      </c>
      <c r="AA766" s="11">
        <v>2</v>
      </c>
      <c r="AB766" s="8">
        <v>6.13333333333333</v>
      </c>
      <c r="AC766" s="8">
        <v>6.13333333333333</v>
      </c>
      <c r="AD766" s="8"/>
      <c r="AE766" s="8">
        <v>12.2666666666667</v>
      </c>
    </row>
    <row r="767" spans="1:31" ht="12.75">
      <c r="A767" s="8">
        <v>302060000</v>
      </c>
      <c r="B767" s="66" t="s">
        <v>717</v>
      </c>
      <c r="C767" s="10"/>
      <c r="D767" s="9">
        <v>1</v>
      </c>
      <c r="E767" s="9"/>
      <c r="F767" s="9"/>
      <c r="G767" s="9">
        <v>1</v>
      </c>
      <c r="H767" s="9"/>
      <c r="I767" s="9"/>
      <c r="J767" s="9"/>
      <c r="K767" s="9"/>
      <c r="L767" s="9"/>
      <c r="M767" s="9"/>
      <c r="N767" s="9">
        <v>1</v>
      </c>
      <c r="O767" s="9"/>
      <c r="P767" s="9"/>
      <c r="Q767" s="9">
        <v>1</v>
      </c>
      <c r="R767" s="9"/>
      <c r="S767" s="9"/>
      <c r="T767" s="9"/>
      <c r="U767" s="9"/>
      <c r="V767" s="9"/>
      <c r="W767" s="9"/>
      <c r="X767" s="8">
        <v>298</v>
      </c>
      <c r="Y767" s="55"/>
      <c r="Z767" s="49">
        <v>0.41</v>
      </c>
      <c r="AA767" s="11">
        <v>2</v>
      </c>
      <c r="AB767" s="8">
        <v>4.96666666666667</v>
      </c>
      <c r="AC767" s="8"/>
      <c r="AD767" s="8">
        <v>4.96666666666667</v>
      </c>
      <c r="AE767" s="8"/>
    </row>
    <row r="768" spans="1:31" ht="12.75" hidden="1">
      <c r="A768" s="8">
        <v>302070000</v>
      </c>
      <c r="B768" s="66" t="s">
        <v>718</v>
      </c>
      <c r="C768" s="10"/>
      <c r="D768" s="9"/>
      <c r="E768" s="9"/>
      <c r="F768" s="9"/>
      <c r="G768" s="9"/>
      <c r="H768" s="9"/>
      <c r="I768" s="9"/>
      <c r="J768" s="9"/>
      <c r="K768" s="9"/>
      <c r="L768" s="9"/>
      <c r="M768" s="9"/>
      <c r="N768" s="9"/>
      <c r="O768" s="9"/>
      <c r="P768" s="9"/>
      <c r="Q768" s="9"/>
      <c r="R768" s="9"/>
      <c r="S768" s="9"/>
      <c r="T768" s="9"/>
      <c r="U768" s="9"/>
      <c r="V768" s="9"/>
      <c r="W768" s="9"/>
      <c r="X768" s="8">
        <v>345</v>
      </c>
      <c r="Y768" s="55"/>
      <c r="Z768" s="49">
        <v>0.41</v>
      </c>
      <c r="AA768" s="11">
        <v>2</v>
      </c>
      <c r="AB768" s="8"/>
      <c r="AC768" s="8"/>
      <c r="AD768" s="8"/>
      <c r="AE768" s="8"/>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c r="E770" s="9"/>
      <c r="F770" s="9"/>
      <c r="G770" s="9"/>
      <c r="H770" s="9"/>
      <c r="I770" s="9">
        <v>5</v>
      </c>
      <c r="J770" s="9">
        <v>3</v>
      </c>
      <c r="K770" s="9"/>
      <c r="L770" s="9">
        <v>2</v>
      </c>
      <c r="M770" s="9"/>
      <c r="N770" s="9">
        <v>5</v>
      </c>
      <c r="O770" s="9">
        <v>3</v>
      </c>
      <c r="P770" s="9"/>
      <c r="Q770" s="9">
        <v>2</v>
      </c>
      <c r="R770" s="9"/>
      <c r="S770" s="9"/>
      <c r="T770" s="9"/>
      <c r="U770" s="9"/>
      <c r="V770" s="9"/>
      <c r="W770" s="9"/>
      <c r="X770" s="8">
        <v>339</v>
      </c>
      <c r="Y770" s="55"/>
      <c r="Z770" s="49">
        <v>0.41</v>
      </c>
      <c r="AA770" s="11">
        <v>2</v>
      </c>
      <c r="AB770" s="8"/>
      <c r="AC770" s="8">
        <v>18.2495</v>
      </c>
      <c r="AD770" s="8">
        <v>18.2495</v>
      </c>
      <c r="AE770" s="8"/>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hidden="1">
      <c r="A776" s="8">
        <v>304000000</v>
      </c>
      <c r="B776" s="66" t="s">
        <v>726</v>
      </c>
      <c r="C776" s="10"/>
      <c r="D776" s="9"/>
      <c r="E776" s="9"/>
      <c r="F776" s="9"/>
      <c r="G776" s="9"/>
      <c r="H776" s="9"/>
      <c r="I776" s="9"/>
      <c r="J776" s="9"/>
      <c r="K776" s="9"/>
      <c r="L776" s="9"/>
      <c r="M776" s="9"/>
      <c r="N776" s="9"/>
      <c r="O776" s="9"/>
      <c r="P776" s="9"/>
      <c r="Q776" s="9"/>
      <c r="R776" s="9"/>
      <c r="S776" s="9"/>
      <c r="T776" s="9"/>
      <c r="U776" s="9"/>
      <c r="V776" s="9"/>
      <c r="W776" s="9"/>
      <c r="X776" s="8">
        <v>315</v>
      </c>
      <c r="Y776" s="55"/>
      <c r="Z776" s="49">
        <v>0.41</v>
      </c>
      <c r="AA776" s="11">
        <v>2</v>
      </c>
      <c r="AB776" s="8"/>
      <c r="AC776" s="8"/>
      <c r="AD776" s="8"/>
      <c r="AE776" s="8"/>
    </row>
    <row r="777" spans="1:31" ht="12.75" hidden="1">
      <c r="A777" s="8">
        <v>304010000</v>
      </c>
      <c r="B777" s="66" t="s">
        <v>727</v>
      </c>
      <c r="C777" s="10"/>
      <c r="D777" s="9"/>
      <c r="E777" s="9"/>
      <c r="F777" s="9"/>
      <c r="G777" s="9"/>
      <c r="H777" s="9"/>
      <c r="I777" s="9"/>
      <c r="J777" s="9"/>
      <c r="K777" s="9"/>
      <c r="L777" s="9"/>
      <c r="M777" s="9"/>
      <c r="N777" s="9"/>
      <c r="O777" s="9"/>
      <c r="P777" s="9"/>
      <c r="Q777" s="9"/>
      <c r="R777" s="9"/>
      <c r="S777" s="9"/>
      <c r="T777" s="9"/>
      <c r="U777" s="9"/>
      <c r="V777" s="9"/>
      <c r="W777" s="9"/>
      <c r="X777" s="8">
        <v>327</v>
      </c>
      <c r="Y777" s="55"/>
      <c r="Z777" s="49">
        <v>0.41</v>
      </c>
      <c r="AA777" s="11">
        <v>2</v>
      </c>
      <c r="AB777" s="8"/>
      <c r="AC777" s="8"/>
      <c r="AD777" s="8"/>
      <c r="AE777" s="8"/>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c r="A779" s="8">
        <v>304030000</v>
      </c>
      <c r="B779" s="66" t="s">
        <v>729</v>
      </c>
      <c r="C779" s="10"/>
      <c r="D779" s="9">
        <v>1</v>
      </c>
      <c r="E779" s="9"/>
      <c r="F779" s="9"/>
      <c r="G779" s="9">
        <v>1</v>
      </c>
      <c r="H779" s="9"/>
      <c r="I779" s="9"/>
      <c r="J779" s="9"/>
      <c r="K779" s="9"/>
      <c r="L779" s="9"/>
      <c r="M779" s="9"/>
      <c r="N779" s="9">
        <v>1</v>
      </c>
      <c r="O779" s="9"/>
      <c r="P779" s="9"/>
      <c r="Q779" s="9">
        <v>1</v>
      </c>
      <c r="R779" s="9"/>
      <c r="S779" s="9"/>
      <c r="T779" s="9"/>
      <c r="U779" s="9"/>
      <c r="V779" s="9"/>
      <c r="W779" s="9"/>
      <c r="X779" s="8">
        <v>345</v>
      </c>
      <c r="Y779" s="55"/>
      <c r="Z779" s="49">
        <v>0.41</v>
      </c>
      <c r="AA779" s="11">
        <v>2</v>
      </c>
      <c r="AB779" s="8">
        <v>5.75</v>
      </c>
      <c r="AC779" s="8"/>
      <c r="AD779" s="8">
        <v>5.75</v>
      </c>
      <c r="AE779" s="8"/>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v>1</v>
      </c>
      <c r="E783" s="9">
        <v>1</v>
      </c>
      <c r="F783" s="9"/>
      <c r="G783" s="9"/>
      <c r="H783" s="9"/>
      <c r="I783" s="9"/>
      <c r="J783" s="9"/>
      <c r="K783" s="9"/>
      <c r="L783" s="9"/>
      <c r="M783" s="9"/>
      <c r="N783" s="9">
        <v>1</v>
      </c>
      <c r="O783" s="9">
        <v>1</v>
      </c>
      <c r="P783" s="9"/>
      <c r="Q783" s="9"/>
      <c r="R783" s="9"/>
      <c r="S783" s="9"/>
      <c r="T783" s="9"/>
      <c r="U783" s="9"/>
      <c r="V783" s="9"/>
      <c r="W783" s="9"/>
      <c r="X783" s="8">
        <v>315</v>
      </c>
      <c r="Y783" s="55"/>
      <c r="Z783" s="49">
        <v>0.41</v>
      </c>
      <c r="AA783" s="11">
        <v>2</v>
      </c>
      <c r="AB783" s="8">
        <v>2.1525</v>
      </c>
      <c r="AC783" s="8"/>
      <c r="AD783" s="8">
        <v>2.1525</v>
      </c>
      <c r="AE783" s="8"/>
    </row>
    <row r="784" spans="1:31" ht="12.75" hidden="1">
      <c r="A784" s="8">
        <v>304080000</v>
      </c>
      <c r="B784" s="66" t="s">
        <v>734</v>
      </c>
      <c r="C784" s="10"/>
      <c r="D784" s="9"/>
      <c r="E784" s="9"/>
      <c r="F784" s="9"/>
      <c r="G784" s="9"/>
      <c r="H784" s="9"/>
      <c r="I784" s="9"/>
      <c r="J784" s="9"/>
      <c r="K784" s="9"/>
      <c r="L784" s="9"/>
      <c r="M784" s="9"/>
      <c r="N784" s="9"/>
      <c r="O784" s="9"/>
      <c r="P784" s="9"/>
      <c r="Q784" s="9"/>
      <c r="R784" s="9"/>
      <c r="S784" s="9"/>
      <c r="T784" s="9"/>
      <c r="U784" s="9"/>
      <c r="V784" s="9"/>
      <c r="W784" s="9"/>
      <c r="X784" s="8">
        <v>315</v>
      </c>
      <c r="Y784" s="55"/>
      <c r="Z784" s="49">
        <v>0.41</v>
      </c>
      <c r="AA784" s="11">
        <v>2</v>
      </c>
      <c r="AB784" s="8"/>
      <c r="AC784" s="8"/>
      <c r="AD784" s="8"/>
      <c r="AE784" s="8"/>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7</v>
      </c>
      <c r="E786" s="9">
        <v>7</v>
      </c>
      <c r="F786" s="9"/>
      <c r="G786" s="9"/>
      <c r="H786" s="9"/>
      <c r="I786" s="9">
        <v>15</v>
      </c>
      <c r="J786" s="9">
        <v>9</v>
      </c>
      <c r="K786" s="9"/>
      <c r="L786" s="9">
        <v>6</v>
      </c>
      <c r="M786" s="9"/>
      <c r="N786" s="9">
        <v>18</v>
      </c>
      <c r="O786" s="9">
        <v>16</v>
      </c>
      <c r="P786" s="9"/>
      <c r="Q786" s="9">
        <v>2</v>
      </c>
      <c r="R786" s="9"/>
      <c r="S786" s="9">
        <v>4</v>
      </c>
      <c r="T786" s="9"/>
      <c r="U786" s="9"/>
      <c r="V786" s="9">
        <v>4</v>
      </c>
      <c r="W786" s="9"/>
      <c r="X786" s="8">
        <v>274</v>
      </c>
      <c r="Y786" s="55"/>
      <c r="Z786" s="49">
        <v>0.41</v>
      </c>
      <c r="AA786" s="11">
        <v>2</v>
      </c>
      <c r="AB786" s="8">
        <v>13.1063333333333</v>
      </c>
      <c r="AC786" s="8">
        <v>44.251</v>
      </c>
      <c r="AD786" s="8">
        <v>39.0906666666667</v>
      </c>
      <c r="AE786" s="8">
        <v>18.2666666666667</v>
      </c>
    </row>
    <row r="787" spans="1:31" ht="12.75">
      <c r="A787" s="8">
        <v>304090100</v>
      </c>
      <c r="B787" s="66" t="s">
        <v>737</v>
      </c>
      <c r="C787" s="10"/>
      <c r="D787" s="9">
        <v>1</v>
      </c>
      <c r="E787" s="9"/>
      <c r="F787" s="9"/>
      <c r="G787" s="9">
        <v>1</v>
      </c>
      <c r="H787" s="9"/>
      <c r="I787" s="9">
        <v>1</v>
      </c>
      <c r="J787" s="9"/>
      <c r="K787" s="9"/>
      <c r="L787" s="9">
        <v>1</v>
      </c>
      <c r="M787" s="9"/>
      <c r="N787" s="9">
        <v>1</v>
      </c>
      <c r="O787" s="9"/>
      <c r="P787" s="9"/>
      <c r="Q787" s="9">
        <v>1</v>
      </c>
      <c r="R787" s="9"/>
      <c r="S787" s="9">
        <v>1</v>
      </c>
      <c r="T787" s="9"/>
      <c r="U787" s="9"/>
      <c r="V787" s="9">
        <v>1</v>
      </c>
      <c r="W787" s="9"/>
      <c r="X787" s="8">
        <v>327</v>
      </c>
      <c r="Y787" s="55"/>
      <c r="Z787" s="49">
        <v>0.41</v>
      </c>
      <c r="AA787" s="11">
        <v>2</v>
      </c>
      <c r="AB787" s="8">
        <v>5.45</v>
      </c>
      <c r="AC787" s="8">
        <v>5.45</v>
      </c>
      <c r="AD787" s="8">
        <v>5.45</v>
      </c>
      <c r="AE787" s="8">
        <v>5.45</v>
      </c>
    </row>
    <row r="788" spans="1:31" ht="12.75" hidden="1">
      <c r="A788" s="8">
        <v>304090200</v>
      </c>
      <c r="B788" s="66" t="s">
        <v>738</v>
      </c>
      <c r="C788" s="10"/>
      <c r="D788" s="9"/>
      <c r="E788" s="9"/>
      <c r="F788" s="9"/>
      <c r="G788" s="9"/>
      <c r="H788" s="9"/>
      <c r="I788" s="9"/>
      <c r="J788" s="9"/>
      <c r="K788" s="9"/>
      <c r="L788" s="9"/>
      <c r="M788" s="9"/>
      <c r="N788" s="9"/>
      <c r="O788" s="9"/>
      <c r="P788" s="9"/>
      <c r="Q788" s="9"/>
      <c r="R788" s="9"/>
      <c r="S788" s="9"/>
      <c r="T788" s="9"/>
      <c r="U788" s="9"/>
      <c r="V788" s="9"/>
      <c r="W788" s="9"/>
      <c r="X788" s="8">
        <v>280</v>
      </c>
      <c r="Y788" s="55"/>
      <c r="Z788" s="49">
        <v>0.41</v>
      </c>
      <c r="AA788" s="11">
        <v>2</v>
      </c>
      <c r="AB788" s="8"/>
      <c r="AC788" s="8"/>
      <c r="AD788" s="8"/>
      <c r="AE788" s="8"/>
    </row>
    <row r="789" spans="1:31" ht="12.75" hidden="1">
      <c r="A789" s="8">
        <v>304090300</v>
      </c>
      <c r="B789" s="66" t="s">
        <v>739</v>
      </c>
      <c r="C789" s="10"/>
      <c r="D789" s="9"/>
      <c r="E789" s="9"/>
      <c r="F789" s="9"/>
      <c r="G789" s="9"/>
      <c r="H789" s="9"/>
      <c r="I789" s="9"/>
      <c r="J789" s="9"/>
      <c r="K789" s="9"/>
      <c r="L789" s="9"/>
      <c r="M789" s="9"/>
      <c r="N789" s="9"/>
      <c r="O789" s="9"/>
      <c r="P789" s="9"/>
      <c r="Q789" s="9"/>
      <c r="R789" s="9"/>
      <c r="S789" s="9"/>
      <c r="T789" s="9"/>
      <c r="U789" s="9"/>
      <c r="V789" s="9"/>
      <c r="W789" s="9"/>
      <c r="X789" s="8">
        <v>268</v>
      </c>
      <c r="Y789" s="55"/>
      <c r="Z789" s="49">
        <v>0.41</v>
      </c>
      <c r="AA789" s="11">
        <v>2</v>
      </c>
      <c r="AB789" s="8"/>
      <c r="AC789" s="8"/>
      <c r="AD789" s="8"/>
      <c r="AE789" s="8"/>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hidden="1">
      <c r="A791" s="8">
        <v>305010000</v>
      </c>
      <c r="B791" s="66" t="s">
        <v>741</v>
      </c>
      <c r="C791" s="10"/>
      <c r="D791" s="9"/>
      <c r="E791" s="9"/>
      <c r="F791" s="9"/>
      <c r="G791" s="9"/>
      <c r="H791" s="9"/>
      <c r="I791" s="9"/>
      <c r="J791" s="9"/>
      <c r="K791" s="9"/>
      <c r="L791" s="9"/>
      <c r="M791" s="9"/>
      <c r="N791" s="9"/>
      <c r="O791" s="9"/>
      <c r="P791" s="9"/>
      <c r="Q791" s="9"/>
      <c r="R791" s="9"/>
      <c r="S791" s="9"/>
      <c r="T791" s="9"/>
      <c r="U791" s="9"/>
      <c r="V791" s="9"/>
      <c r="W791" s="9"/>
      <c r="X791" s="8">
        <v>322</v>
      </c>
      <c r="Y791" s="55"/>
      <c r="Z791" s="49">
        <v>0.41</v>
      </c>
      <c r="AA791" s="11">
        <v>2</v>
      </c>
      <c r="AB791" s="8"/>
      <c r="AC791" s="8"/>
      <c r="AD791" s="8"/>
      <c r="AE791" s="8"/>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hidden="1">
      <c r="A795" s="8">
        <v>305010400</v>
      </c>
      <c r="B795" s="66" t="s">
        <v>745</v>
      </c>
      <c r="C795" s="10"/>
      <c r="D795" s="9"/>
      <c r="E795" s="9"/>
      <c r="F795" s="9"/>
      <c r="G795" s="9"/>
      <c r="H795" s="9"/>
      <c r="I795" s="9"/>
      <c r="J795" s="9"/>
      <c r="K795" s="9"/>
      <c r="L795" s="9"/>
      <c r="M795" s="9"/>
      <c r="N795" s="9"/>
      <c r="O795" s="9"/>
      <c r="P795" s="9"/>
      <c r="Q795" s="9"/>
      <c r="R795" s="9"/>
      <c r="S795" s="9"/>
      <c r="T795" s="9"/>
      <c r="U795" s="9"/>
      <c r="V795" s="9"/>
      <c r="W795" s="9"/>
      <c r="X795" s="8">
        <v>327</v>
      </c>
      <c r="Y795" s="55"/>
      <c r="Z795" s="49">
        <v>0.41</v>
      </c>
      <c r="AA795" s="11">
        <v>2</v>
      </c>
      <c r="AB795" s="8"/>
      <c r="AC795" s="8"/>
      <c r="AD795" s="8"/>
      <c r="AE795" s="8"/>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hidden="1">
      <c r="A800" s="8">
        <v>305010900</v>
      </c>
      <c r="B800" s="66" t="s">
        <v>750</v>
      </c>
      <c r="C800" s="10"/>
      <c r="D800" s="9"/>
      <c r="E800" s="9"/>
      <c r="F800" s="9"/>
      <c r="G800" s="9"/>
      <c r="H800" s="9"/>
      <c r="I800" s="9"/>
      <c r="J800" s="9"/>
      <c r="K800" s="9"/>
      <c r="L800" s="9"/>
      <c r="M800" s="9"/>
      <c r="N800" s="9"/>
      <c r="O800" s="9"/>
      <c r="P800" s="9"/>
      <c r="Q800" s="9"/>
      <c r="R800" s="9"/>
      <c r="S800" s="9"/>
      <c r="T800" s="9"/>
      <c r="U800" s="9"/>
      <c r="V800" s="9"/>
      <c r="W800" s="9"/>
      <c r="X800" s="8">
        <v>339</v>
      </c>
      <c r="Y800" s="55"/>
      <c r="Z800" s="49">
        <v>0.41</v>
      </c>
      <c r="AA800" s="11">
        <v>2</v>
      </c>
      <c r="AB800" s="8"/>
      <c r="AC800" s="8"/>
      <c r="AD800" s="8"/>
      <c r="AE800" s="8"/>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c r="A802" s="8">
        <v>305020000</v>
      </c>
      <c r="B802" s="66" t="s">
        <v>752</v>
      </c>
      <c r="C802" s="10"/>
      <c r="D802" s="9">
        <v>4</v>
      </c>
      <c r="E802" s="9">
        <v>4</v>
      </c>
      <c r="F802" s="9"/>
      <c r="G802" s="9"/>
      <c r="H802" s="9"/>
      <c r="I802" s="9">
        <v>1</v>
      </c>
      <c r="J802" s="9"/>
      <c r="K802" s="9"/>
      <c r="L802" s="9">
        <v>1</v>
      </c>
      <c r="M802" s="9"/>
      <c r="N802" s="9">
        <v>4</v>
      </c>
      <c r="O802" s="9">
        <v>4</v>
      </c>
      <c r="P802" s="9"/>
      <c r="Q802" s="9"/>
      <c r="R802" s="9"/>
      <c r="S802" s="9">
        <v>1</v>
      </c>
      <c r="T802" s="9"/>
      <c r="U802" s="9"/>
      <c r="V802" s="9">
        <v>1</v>
      </c>
      <c r="W802" s="9"/>
      <c r="X802" s="8">
        <v>315</v>
      </c>
      <c r="Y802" s="55"/>
      <c r="Z802" s="49">
        <v>0.41</v>
      </c>
      <c r="AA802" s="11">
        <v>2</v>
      </c>
      <c r="AB802" s="8">
        <v>8.61</v>
      </c>
      <c r="AC802" s="8">
        <v>5.25</v>
      </c>
      <c r="AD802" s="8">
        <v>8.61</v>
      </c>
      <c r="AE802" s="8">
        <v>5.25</v>
      </c>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hidden="1">
      <c r="A807" s="8">
        <v>307000000</v>
      </c>
      <c r="B807" s="66" t="s">
        <v>757</v>
      </c>
      <c r="C807" s="10"/>
      <c r="D807" s="9"/>
      <c r="E807" s="9"/>
      <c r="F807" s="9"/>
      <c r="G807" s="9"/>
      <c r="H807" s="9"/>
      <c r="I807" s="9"/>
      <c r="J807" s="9"/>
      <c r="K807" s="9"/>
      <c r="L807" s="9"/>
      <c r="M807" s="9"/>
      <c r="N807" s="9"/>
      <c r="O807" s="9"/>
      <c r="P807" s="9"/>
      <c r="Q807" s="9"/>
      <c r="R807" s="9"/>
      <c r="S807" s="9"/>
      <c r="T807" s="9"/>
      <c r="U807" s="9"/>
      <c r="V807" s="9"/>
      <c r="W807" s="9"/>
      <c r="X807" s="8">
        <v>315</v>
      </c>
      <c r="Y807" s="55"/>
      <c r="Z807" s="49">
        <v>0.41</v>
      </c>
      <c r="AA807" s="11">
        <v>2</v>
      </c>
      <c r="AB807" s="8"/>
      <c r="AC807" s="8"/>
      <c r="AD807" s="8"/>
      <c r="AE807" s="8"/>
    </row>
    <row r="808" spans="1:31" ht="12.75">
      <c r="A808" s="8">
        <v>307010000</v>
      </c>
      <c r="B808" s="66" t="s">
        <v>758</v>
      </c>
      <c r="C808" s="10"/>
      <c r="D808" s="9">
        <v>4</v>
      </c>
      <c r="E808" s="9">
        <v>3</v>
      </c>
      <c r="F808" s="9"/>
      <c r="G808" s="9">
        <v>1</v>
      </c>
      <c r="H808" s="9"/>
      <c r="I808" s="9">
        <v>7</v>
      </c>
      <c r="J808" s="9">
        <v>2</v>
      </c>
      <c r="K808" s="9"/>
      <c r="L808" s="9">
        <v>5</v>
      </c>
      <c r="M808" s="9"/>
      <c r="N808" s="9">
        <v>10</v>
      </c>
      <c r="O808" s="9">
        <v>5</v>
      </c>
      <c r="P808" s="9"/>
      <c r="Q808" s="9">
        <v>5</v>
      </c>
      <c r="R808" s="9"/>
      <c r="S808" s="9">
        <v>1</v>
      </c>
      <c r="T808" s="9"/>
      <c r="U808" s="9"/>
      <c r="V808" s="9">
        <v>1</v>
      </c>
      <c r="W808" s="9"/>
      <c r="X808" s="8">
        <v>292</v>
      </c>
      <c r="Y808" s="55"/>
      <c r="Z808" s="49">
        <v>0.41</v>
      </c>
      <c r="AA808" s="11">
        <v>2</v>
      </c>
      <c r="AB808" s="8">
        <v>10.8526666666667</v>
      </c>
      <c r="AC808" s="8">
        <v>28.324</v>
      </c>
      <c r="AD808" s="8">
        <v>34.31</v>
      </c>
      <c r="AE808" s="8">
        <v>4.86666666666667</v>
      </c>
    </row>
    <row r="809" spans="1:31" ht="12.75">
      <c r="A809" s="8">
        <v>307020000</v>
      </c>
      <c r="B809" s="66" t="s">
        <v>759</v>
      </c>
      <c r="C809" s="10"/>
      <c r="D809" s="9">
        <v>10</v>
      </c>
      <c r="E809" s="9">
        <v>6</v>
      </c>
      <c r="F809" s="9"/>
      <c r="G809" s="9">
        <v>4</v>
      </c>
      <c r="H809" s="9"/>
      <c r="I809" s="9">
        <v>13</v>
      </c>
      <c r="J809" s="9">
        <v>3</v>
      </c>
      <c r="K809" s="9"/>
      <c r="L809" s="9">
        <v>10</v>
      </c>
      <c r="M809" s="9"/>
      <c r="N809" s="9">
        <v>22</v>
      </c>
      <c r="O809" s="9">
        <v>9</v>
      </c>
      <c r="P809" s="9"/>
      <c r="Q809" s="9">
        <v>13</v>
      </c>
      <c r="R809" s="9"/>
      <c r="S809" s="9">
        <v>1</v>
      </c>
      <c r="T809" s="9"/>
      <c r="U809" s="9"/>
      <c r="V809" s="9">
        <v>1</v>
      </c>
      <c r="W809" s="9"/>
      <c r="X809" s="8">
        <v>292</v>
      </c>
      <c r="Y809" s="55"/>
      <c r="Z809" s="49">
        <v>0.41</v>
      </c>
      <c r="AA809" s="11">
        <v>2</v>
      </c>
      <c r="AB809" s="8">
        <v>31.4386666666667</v>
      </c>
      <c r="AC809" s="8">
        <v>54.6526666666667</v>
      </c>
      <c r="AD809" s="8">
        <v>81.2246666666666</v>
      </c>
      <c r="AE809" s="8">
        <v>4.86666666666667</v>
      </c>
    </row>
    <row r="810" spans="1:31" ht="12.75">
      <c r="A810" s="8">
        <v>308000000</v>
      </c>
      <c r="B810" s="66" t="s">
        <v>760</v>
      </c>
      <c r="C810" s="10"/>
      <c r="D810" s="9">
        <v>1</v>
      </c>
      <c r="E810" s="9"/>
      <c r="F810" s="9"/>
      <c r="G810" s="9">
        <v>1</v>
      </c>
      <c r="H810" s="9"/>
      <c r="I810" s="9"/>
      <c r="J810" s="9"/>
      <c r="K810" s="9"/>
      <c r="L810" s="9"/>
      <c r="M810" s="9"/>
      <c r="N810" s="9"/>
      <c r="O810" s="9"/>
      <c r="P810" s="9"/>
      <c r="Q810" s="9"/>
      <c r="R810" s="9"/>
      <c r="S810" s="9">
        <v>1</v>
      </c>
      <c r="T810" s="9"/>
      <c r="U810" s="9"/>
      <c r="V810" s="9">
        <v>1</v>
      </c>
      <c r="W810" s="9"/>
      <c r="X810" s="8">
        <v>283</v>
      </c>
      <c r="Y810" s="55"/>
      <c r="Z810" s="49">
        <v>0.41</v>
      </c>
      <c r="AA810" s="11">
        <v>2</v>
      </c>
      <c r="AB810" s="8">
        <v>4.71666666666667</v>
      </c>
      <c r="AC810" s="8"/>
      <c r="AD810" s="8"/>
      <c r="AE810" s="8">
        <v>4.71666666666667</v>
      </c>
    </row>
    <row r="811" spans="1:31" ht="12.75">
      <c r="A811" s="8">
        <v>308010000</v>
      </c>
      <c r="B811" s="66" t="s">
        <v>761</v>
      </c>
      <c r="C811" s="10"/>
      <c r="D811" s="9">
        <v>1</v>
      </c>
      <c r="E811" s="9">
        <v>1</v>
      </c>
      <c r="F811" s="9"/>
      <c r="G811" s="9"/>
      <c r="H811" s="9"/>
      <c r="I811" s="9"/>
      <c r="J811" s="9"/>
      <c r="K811" s="9"/>
      <c r="L811" s="9"/>
      <c r="M811" s="9"/>
      <c r="N811" s="9">
        <v>1</v>
      </c>
      <c r="O811" s="9">
        <v>1</v>
      </c>
      <c r="P811" s="9"/>
      <c r="Q811" s="9"/>
      <c r="R811" s="9"/>
      <c r="S811" s="9"/>
      <c r="T811" s="9"/>
      <c r="U811" s="9"/>
      <c r="V811" s="9"/>
      <c r="W811" s="9"/>
      <c r="X811" s="8">
        <v>315</v>
      </c>
      <c r="Y811" s="55"/>
      <c r="Z811" s="49">
        <v>0.41</v>
      </c>
      <c r="AA811" s="11">
        <v>2</v>
      </c>
      <c r="AB811" s="8">
        <v>2.1525</v>
      </c>
      <c r="AC811" s="8"/>
      <c r="AD811" s="8">
        <v>2.1525</v>
      </c>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1</v>
      </c>
      <c r="E813" s="9">
        <v>1</v>
      </c>
      <c r="F813" s="9"/>
      <c r="G813" s="9"/>
      <c r="H813" s="9"/>
      <c r="I813" s="9">
        <v>2</v>
      </c>
      <c r="J813" s="9">
        <v>2</v>
      </c>
      <c r="K813" s="9"/>
      <c r="L813" s="9"/>
      <c r="M813" s="9"/>
      <c r="N813" s="9">
        <v>3</v>
      </c>
      <c r="O813" s="9">
        <v>3</v>
      </c>
      <c r="P813" s="9"/>
      <c r="Q813" s="9"/>
      <c r="R813" s="9"/>
      <c r="S813" s="9"/>
      <c r="T813" s="9"/>
      <c r="U813" s="9"/>
      <c r="V813" s="9"/>
      <c r="W813" s="9"/>
      <c r="X813" s="8">
        <v>233</v>
      </c>
      <c r="Y813" s="55"/>
      <c r="Z813" s="49">
        <v>0.41</v>
      </c>
      <c r="AA813" s="11">
        <v>2</v>
      </c>
      <c r="AB813" s="8">
        <v>1.59216666666667</v>
      </c>
      <c r="AC813" s="8">
        <v>3.18433333333333</v>
      </c>
      <c r="AD813" s="8">
        <v>4.7765</v>
      </c>
      <c r="AE813" s="8"/>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2</v>
      </c>
      <c r="E815" s="9">
        <v>1</v>
      </c>
      <c r="F815" s="9"/>
      <c r="G815" s="9">
        <v>1</v>
      </c>
      <c r="H815" s="9"/>
      <c r="I815" s="9">
        <v>2</v>
      </c>
      <c r="J815" s="9">
        <v>1</v>
      </c>
      <c r="K815" s="9"/>
      <c r="L815" s="9">
        <v>1</v>
      </c>
      <c r="M815" s="9"/>
      <c r="N815" s="9">
        <v>4</v>
      </c>
      <c r="O815" s="9">
        <v>2</v>
      </c>
      <c r="P815" s="9"/>
      <c r="Q815" s="9">
        <v>2</v>
      </c>
      <c r="R815" s="9"/>
      <c r="S815" s="9"/>
      <c r="T815" s="9"/>
      <c r="U815" s="9"/>
      <c r="V815" s="9"/>
      <c r="W815" s="9"/>
      <c r="X815" s="8">
        <v>240</v>
      </c>
      <c r="Y815" s="55"/>
      <c r="Z815" s="49">
        <v>0.41</v>
      </c>
      <c r="AA815" s="11">
        <v>2</v>
      </c>
      <c r="AB815" s="8">
        <v>5.64</v>
      </c>
      <c r="AC815" s="8">
        <v>5.64</v>
      </c>
      <c r="AD815" s="8">
        <v>11.28</v>
      </c>
      <c r="AE815" s="8"/>
    </row>
    <row r="816" spans="1:31" ht="12.75">
      <c r="A816" s="8">
        <v>310010000</v>
      </c>
      <c r="B816" s="66" t="s">
        <v>766</v>
      </c>
      <c r="C816" s="10"/>
      <c r="D816" s="9">
        <v>5</v>
      </c>
      <c r="E816" s="9">
        <v>5</v>
      </c>
      <c r="F816" s="9"/>
      <c r="G816" s="9"/>
      <c r="H816" s="9"/>
      <c r="I816" s="9">
        <v>20</v>
      </c>
      <c r="J816" s="9">
        <v>9</v>
      </c>
      <c r="K816" s="9"/>
      <c r="L816" s="9">
        <v>11</v>
      </c>
      <c r="M816" s="9"/>
      <c r="N816" s="9">
        <v>19</v>
      </c>
      <c r="O816" s="9">
        <v>14</v>
      </c>
      <c r="P816" s="9"/>
      <c r="Q816" s="9">
        <v>5</v>
      </c>
      <c r="R816" s="9"/>
      <c r="S816" s="9">
        <v>6</v>
      </c>
      <c r="T816" s="9"/>
      <c r="U816" s="9"/>
      <c r="V816" s="9">
        <v>6</v>
      </c>
      <c r="W816" s="9"/>
      <c r="X816" s="8">
        <v>135</v>
      </c>
      <c r="Y816" s="55"/>
      <c r="Z816" s="49">
        <v>0.41</v>
      </c>
      <c r="AA816" s="11">
        <v>2</v>
      </c>
      <c r="AB816" s="8">
        <v>4.6125</v>
      </c>
      <c r="AC816" s="8">
        <v>33.0525</v>
      </c>
      <c r="AD816" s="8">
        <v>24.165</v>
      </c>
      <c r="AE816" s="8">
        <v>13.5</v>
      </c>
    </row>
    <row r="817" spans="1:31" ht="12.75">
      <c r="A817" s="8">
        <v>310020000</v>
      </c>
      <c r="B817" s="66" t="s">
        <v>767</v>
      </c>
      <c r="C817" s="10"/>
      <c r="D817" s="9">
        <v>3</v>
      </c>
      <c r="E817" s="9">
        <v>2</v>
      </c>
      <c r="F817" s="9"/>
      <c r="G817" s="9">
        <v>1</v>
      </c>
      <c r="H817" s="9"/>
      <c r="I817" s="9">
        <v>14</v>
      </c>
      <c r="J817" s="9">
        <v>10</v>
      </c>
      <c r="K817" s="9"/>
      <c r="L817" s="9">
        <v>4</v>
      </c>
      <c r="M817" s="9"/>
      <c r="N817" s="9">
        <v>15</v>
      </c>
      <c r="O817" s="9">
        <v>12</v>
      </c>
      <c r="P817" s="9"/>
      <c r="Q817" s="9">
        <v>3</v>
      </c>
      <c r="R817" s="9"/>
      <c r="S817" s="9">
        <v>2</v>
      </c>
      <c r="T817" s="9"/>
      <c r="U817" s="9"/>
      <c r="V817" s="9">
        <v>2</v>
      </c>
      <c r="W817" s="9"/>
      <c r="X817" s="8">
        <v>153</v>
      </c>
      <c r="Y817" s="55"/>
      <c r="Z817" s="49">
        <v>0.41</v>
      </c>
      <c r="AA817" s="11">
        <v>2</v>
      </c>
      <c r="AB817" s="8">
        <v>4.641</v>
      </c>
      <c r="AC817" s="8">
        <v>20.655</v>
      </c>
      <c r="AD817" s="8">
        <v>20.196</v>
      </c>
      <c r="AE817" s="8">
        <v>5.1</v>
      </c>
    </row>
    <row r="818" spans="1:31" ht="12.75" hidden="1">
      <c r="A818" s="8">
        <v>310030000</v>
      </c>
      <c r="B818" s="66" t="s">
        <v>768</v>
      </c>
      <c r="C818" s="10"/>
      <c r="D818" s="9"/>
      <c r="E818" s="9"/>
      <c r="F818" s="9"/>
      <c r="G818" s="9"/>
      <c r="H818" s="9"/>
      <c r="I818" s="9"/>
      <c r="J818" s="9"/>
      <c r="K818" s="9"/>
      <c r="L818" s="9"/>
      <c r="M818" s="9"/>
      <c r="N818" s="9"/>
      <c r="O818" s="9"/>
      <c r="P818" s="9"/>
      <c r="Q818" s="9"/>
      <c r="R818" s="9"/>
      <c r="S818" s="9"/>
      <c r="T818" s="9"/>
      <c r="U818" s="9"/>
      <c r="V818" s="9"/>
      <c r="W818" s="9"/>
      <c r="X818" s="8">
        <v>296</v>
      </c>
      <c r="Y818" s="55"/>
      <c r="Z818" s="49">
        <v>0.41</v>
      </c>
      <c r="AA818" s="11">
        <v>2</v>
      </c>
      <c r="AB818" s="8"/>
      <c r="AC818" s="8"/>
      <c r="AD818" s="8"/>
      <c r="AE818" s="8"/>
    </row>
    <row r="819" spans="1:31" ht="12.75">
      <c r="A819" s="8">
        <v>310040000</v>
      </c>
      <c r="B819" s="66" t="s">
        <v>769</v>
      </c>
      <c r="C819" s="10"/>
      <c r="D819" s="9">
        <v>2</v>
      </c>
      <c r="E819" s="9"/>
      <c r="F819" s="9"/>
      <c r="G819" s="9">
        <v>2</v>
      </c>
      <c r="H819" s="9"/>
      <c r="I819" s="9">
        <v>1</v>
      </c>
      <c r="J819" s="9"/>
      <c r="K819" s="9"/>
      <c r="L819" s="9">
        <v>1</v>
      </c>
      <c r="M819" s="9"/>
      <c r="N819" s="9">
        <v>2</v>
      </c>
      <c r="O819" s="9"/>
      <c r="P819" s="9"/>
      <c r="Q819" s="9">
        <v>2</v>
      </c>
      <c r="R819" s="9"/>
      <c r="S819" s="9">
        <v>1</v>
      </c>
      <c r="T819" s="9"/>
      <c r="U819" s="9"/>
      <c r="V819" s="9">
        <v>1</v>
      </c>
      <c r="W819" s="9"/>
      <c r="X819" s="8">
        <v>280</v>
      </c>
      <c r="Y819" s="55"/>
      <c r="Z819" s="49">
        <v>0.41</v>
      </c>
      <c r="AA819" s="11">
        <v>2</v>
      </c>
      <c r="AB819" s="8">
        <v>9.33333333333333</v>
      </c>
      <c r="AC819" s="8">
        <v>4.66666666666667</v>
      </c>
      <c r="AD819" s="8">
        <v>9.33333333333333</v>
      </c>
      <c r="AE819" s="8">
        <v>4.66666666666667</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6" t="s">
        <v>773</v>
      </c>
      <c r="C823" s="10"/>
      <c r="D823" s="9">
        <v>1</v>
      </c>
      <c r="E823" s="9">
        <v>1</v>
      </c>
      <c r="F823" s="9"/>
      <c r="G823" s="9"/>
      <c r="H823" s="9"/>
      <c r="I823" s="9"/>
      <c r="J823" s="9"/>
      <c r="K823" s="9"/>
      <c r="L823" s="9"/>
      <c r="M823" s="9"/>
      <c r="N823" s="9">
        <v>1</v>
      </c>
      <c r="O823" s="9">
        <v>1</v>
      </c>
      <c r="P823" s="9"/>
      <c r="Q823" s="9"/>
      <c r="R823" s="9"/>
      <c r="S823" s="9"/>
      <c r="T823" s="9"/>
      <c r="U823" s="9"/>
      <c r="V823" s="9"/>
      <c r="W823" s="9"/>
      <c r="X823" s="8">
        <v>362</v>
      </c>
      <c r="Y823" s="55"/>
      <c r="Z823" s="49">
        <v>0.41</v>
      </c>
      <c r="AA823" s="11">
        <v>2</v>
      </c>
      <c r="AB823" s="8">
        <v>2.47366666666667</v>
      </c>
      <c r="AC823" s="8"/>
      <c r="AD823" s="8">
        <v>2.47366666666667</v>
      </c>
      <c r="AE823" s="8"/>
    </row>
    <row r="824" spans="1:31" ht="12.75">
      <c r="A824" s="8">
        <v>311010000</v>
      </c>
      <c r="B824" s="66" t="s">
        <v>774</v>
      </c>
      <c r="C824" s="10"/>
      <c r="D824" s="9"/>
      <c r="E824" s="9"/>
      <c r="F824" s="9"/>
      <c r="G824" s="9"/>
      <c r="H824" s="9"/>
      <c r="I824" s="9">
        <v>1</v>
      </c>
      <c r="J824" s="9">
        <v>1</v>
      </c>
      <c r="K824" s="9"/>
      <c r="L824" s="9"/>
      <c r="M824" s="9"/>
      <c r="N824" s="9">
        <v>1</v>
      </c>
      <c r="O824" s="9">
        <v>1</v>
      </c>
      <c r="P824" s="9"/>
      <c r="Q824" s="9"/>
      <c r="R824" s="9"/>
      <c r="S824" s="9"/>
      <c r="T824" s="9"/>
      <c r="U824" s="9"/>
      <c r="V824" s="9"/>
      <c r="W824" s="9"/>
      <c r="X824" s="8">
        <v>359</v>
      </c>
      <c r="Y824" s="55"/>
      <c r="Z824" s="49">
        <v>0.41</v>
      </c>
      <c r="AA824" s="11">
        <v>2</v>
      </c>
      <c r="AB824" s="8"/>
      <c r="AC824" s="8">
        <v>2.45316666666667</v>
      </c>
      <c r="AD824" s="8">
        <v>2.45316666666667</v>
      </c>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c r="A826" s="8">
        <v>311010200</v>
      </c>
      <c r="B826" s="66" t="s">
        <v>776</v>
      </c>
      <c r="C826" s="10"/>
      <c r="D826" s="9">
        <v>1</v>
      </c>
      <c r="E826" s="9">
        <v>1</v>
      </c>
      <c r="F826" s="9"/>
      <c r="G826" s="9"/>
      <c r="H826" s="9"/>
      <c r="I826" s="9"/>
      <c r="J826" s="9"/>
      <c r="K826" s="9"/>
      <c r="L826" s="9"/>
      <c r="M826" s="9"/>
      <c r="N826" s="9">
        <v>1</v>
      </c>
      <c r="O826" s="9">
        <v>1</v>
      </c>
      <c r="P826" s="9"/>
      <c r="Q826" s="9"/>
      <c r="R826" s="9"/>
      <c r="S826" s="9"/>
      <c r="T826" s="9"/>
      <c r="U826" s="9"/>
      <c r="V826" s="9"/>
      <c r="W826" s="9"/>
      <c r="X826" s="8">
        <v>368</v>
      </c>
      <c r="Y826" s="55"/>
      <c r="Z826" s="49">
        <v>0.41</v>
      </c>
      <c r="AA826" s="11">
        <v>2</v>
      </c>
      <c r="AB826" s="8">
        <v>2.51466666666667</v>
      </c>
      <c r="AC826" s="8"/>
      <c r="AD826" s="8">
        <v>2.51466666666667</v>
      </c>
      <c r="AE826" s="8"/>
    </row>
    <row r="827" spans="1:31" ht="12.75">
      <c r="A827" s="8">
        <v>311020000</v>
      </c>
      <c r="B827" s="66" t="s">
        <v>777</v>
      </c>
      <c r="C827" s="10"/>
      <c r="D827" s="9">
        <v>1</v>
      </c>
      <c r="E827" s="9">
        <v>1</v>
      </c>
      <c r="F827" s="9"/>
      <c r="G827" s="9"/>
      <c r="H827" s="9"/>
      <c r="I827" s="9">
        <v>4</v>
      </c>
      <c r="J827" s="9">
        <v>3</v>
      </c>
      <c r="K827" s="9"/>
      <c r="L827" s="9">
        <v>1</v>
      </c>
      <c r="M827" s="9"/>
      <c r="N827" s="9">
        <v>4</v>
      </c>
      <c r="O827" s="9">
        <v>4</v>
      </c>
      <c r="P827" s="9"/>
      <c r="Q827" s="9"/>
      <c r="R827" s="9"/>
      <c r="S827" s="9">
        <v>1</v>
      </c>
      <c r="T827" s="9"/>
      <c r="U827" s="9"/>
      <c r="V827" s="9">
        <v>1</v>
      </c>
      <c r="W827" s="9"/>
      <c r="X827" s="8">
        <v>239</v>
      </c>
      <c r="Y827" s="55"/>
      <c r="Z827" s="49">
        <v>0.41</v>
      </c>
      <c r="AA827" s="11">
        <v>2</v>
      </c>
      <c r="AB827" s="8">
        <v>1.63316666666667</v>
      </c>
      <c r="AC827" s="8">
        <v>8.88283333333333</v>
      </c>
      <c r="AD827" s="8">
        <v>6.53266666666667</v>
      </c>
      <c r="AE827" s="8">
        <v>3.98333333333333</v>
      </c>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hidden="1">
      <c r="A829" s="8">
        <v>312000000</v>
      </c>
      <c r="B829" s="66" t="s">
        <v>779</v>
      </c>
      <c r="C829" s="10"/>
      <c r="D829" s="9"/>
      <c r="E829" s="9"/>
      <c r="F829" s="9"/>
      <c r="G829" s="9"/>
      <c r="H829" s="9"/>
      <c r="I829" s="9"/>
      <c r="J829" s="9"/>
      <c r="K829" s="9"/>
      <c r="L829" s="9"/>
      <c r="M829" s="9"/>
      <c r="N829" s="9"/>
      <c r="O829" s="9"/>
      <c r="P829" s="9"/>
      <c r="Q829" s="9"/>
      <c r="R829" s="9"/>
      <c r="S829" s="9"/>
      <c r="T829" s="9"/>
      <c r="U829" s="9"/>
      <c r="V829" s="9"/>
      <c r="W829" s="9"/>
      <c r="X829" s="8">
        <v>315</v>
      </c>
      <c r="Y829" s="55"/>
      <c r="Z829" s="49">
        <v>0.41</v>
      </c>
      <c r="AA829" s="11">
        <v>2</v>
      </c>
      <c r="AB829" s="8"/>
      <c r="AC829" s="8"/>
      <c r="AD829" s="8"/>
      <c r="AE829" s="8"/>
    </row>
    <row r="830" spans="1:31" ht="12.75" hidden="1">
      <c r="A830" s="8">
        <v>313000000</v>
      </c>
      <c r="B830" s="66" t="s">
        <v>780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0.41</v>
      </c>
      <c r="AA830" s="11">
        <v>2</v>
      </c>
      <c r="AB830" s="8"/>
      <c r="AC830" s="8"/>
      <c r="AD830" s="8"/>
      <c r="AE830" s="8"/>
    </row>
    <row r="831" spans="1:31" ht="12.75">
      <c r="A831" s="8">
        <v>314000000</v>
      </c>
      <c r="B831" s="66" t="s">
        <v>781</v>
      </c>
      <c r="C831" s="10"/>
      <c r="D831" s="9">
        <v>1</v>
      </c>
      <c r="E831" s="9"/>
      <c r="F831" s="9"/>
      <c r="G831" s="9">
        <v>1</v>
      </c>
      <c r="H831" s="9"/>
      <c r="I831" s="9"/>
      <c r="J831" s="9"/>
      <c r="K831" s="9"/>
      <c r="L831" s="9"/>
      <c r="M831" s="9"/>
      <c r="N831" s="9"/>
      <c r="O831" s="9"/>
      <c r="P831" s="9"/>
      <c r="Q831" s="9"/>
      <c r="R831" s="9"/>
      <c r="S831" s="9">
        <v>1</v>
      </c>
      <c r="T831" s="9"/>
      <c r="U831" s="9"/>
      <c r="V831" s="9">
        <v>1</v>
      </c>
      <c r="W831" s="9"/>
      <c r="X831" s="8">
        <v>322</v>
      </c>
      <c r="Y831" s="55"/>
      <c r="Z831" s="49">
        <v>0.41</v>
      </c>
      <c r="AA831" s="11">
        <v>2</v>
      </c>
      <c r="AB831" s="8">
        <v>5.36666666666667</v>
      </c>
      <c r="AC831" s="8"/>
      <c r="AD831" s="8"/>
      <c r="AE831" s="8">
        <v>5.36666666666667</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1" t="s">
        <v>1338</v>
      </c>
      <c r="B833" s="112"/>
      <c r="C833" s="68"/>
      <c r="D833" s="69">
        <f>SUM(E833:H833)</f>
        <v>3</v>
      </c>
      <c r="E833" s="69">
        <f>SUM(E834:E865)</f>
        <v>1</v>
      </c>
      <c r="F833" s="69">
        <f>SUM(F834:F865)</f>
        <v>0</v>
      </c>
      <c r="G833" s="69">
        <f>SUM(G834:G865)</f>
        <v>2</v>
      </c>
      <c r="H833" s="69">
        <f>SUM(H834:H865)</f>
        <v>0</v>
      </c>
      <c r="I833" s="69">
        <f>SUM(J833:M833)</f>
        <v>26</v>
      </c>
      <c r="J833" s="69">
        <f>SUM(J834:J865)</f>
        <v>2</v>
      </c>
      <c r="K833" s="69">
        <f>SUM(K834:K865)</f>
        <v>0</v>
      </c>
      <c r="L833" s="69">
        <f>SUM(L834:L865)</f>
        <v>24</v>
      </c>
      <c r="M833" s="69">
        <f>SUM(M834:M865)</f>
        <v>0</v>
      </c>
      <c r="N833" s="69">
        <f>SUM(O833:R833)</f>
        <v>21</v>
      </c>
      <c r="O833" s="69">
        <f>SUM(O834:O865)</f>
        <v>3</v>
      </c>
      <c r="P833" s="69">
        <f>SUM(P834:P865)</f>
        <v>0</v>
      </c>
      <c r="Q833" s="69">
        <f>SUM(Q834:Q865)</f>
        <v>18</v>
      </c>
      <c r="R833" s="69">
        <f>SUM(R834:R865)</f>
        <v>0</v>
      </c>
      <c r="S833" s="69">
        <f>SUM(T833:W833)</f>
        <v>8</v>
      </c>
      <c r="T833" s="69">
        <f>SUM(T834:T865)</f>
        <v>0</v>
      </c>
      <c r="U833" s="69">
        <f>SUM(U834:U865)</f>
        <v>0</v>
      </c>
      <c r="V833" s="69">
        <f>SUM(V834:V865)</f>
        <v>8</v>
      </c>
      <c r="W833" s="69">
        <f>SUM(W834:W865)</f>
        <v>0</v>
      </c>
      <c r="X833" s="70" t="s">
        <v>1964</v>
      </c>
      <c r="Y833" s="71"/>
      <c r="Z833" s="72" t="s">
        <v>1964</v>
      </c>
      <c r="AA833" s="73" t="s">
        <v>1964</v>
      </c>
      <c r="AB833" s="74">
        <f>SUM(AB834:AB865)</f>
        <v>7.5915</v>
      </c>
      <c r="AC833" s="74">
        <f>SUM(AC834:AC865)</f>
        <v>81.39666666666666</v>
      </c>
      <c r="AD833" s="74">
        <f>SUM(AD834:AD865)</f>
        <v>63.23816666666663</v>
      </c>
      <c r="AE833" s="74">
        <f>SUM(AE834:AE865)</f>
        <v>25.75000000000003</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c r="A837" s="8">
        <v>331010200</v>
      </c>
      <c r="B837" s="66" t="s">
        <v>785</v>
      </c>
      <c r="C837" s="10"/>
      <c r="D837" s="9"/>
      <c r="E837" s="9"/>
      <c r="F837" s="9"/>
      <c r="G837" s="9"/>
      <c r="H837" s="9"/>
      <c r="I837" s="9">
        <v>1</v>
      </c>
      <c r="J837" s="9"/>
      <c r="K837" s="9"/>
      <c r="L837" s="9">
        <v>1</v>
      </c>
      <c r="M837" s="9"/>
      <c r="N837" s="9"/>
      <c r="O837" s="9"/>
      <c r="P837" s="9"/>
      <c r="Q837" s="9"/>
      <c r="R837" s="9"/>
      <c r="S837" s="9">
        <v>1</v>
      </c>
      <c r="T837" s="9"/>
      <c r="U837" s="9"/>
      <c r="V837" s="9">
        <v>1</v>
      </c>
      <c r="W837" s="9"/>
      <c r="X837" s="8">
        <v>215</v>
      </c>
      <c r="Y837" s="55"/>
      <c r="Z837" s="49">
        <v>0.41</v>
      </c>
      <c r="AA837" s="11">
        <v>2</v>
      </c>
      <c r="AB837" s="8"/>
      <c r="AC837" s="8">
        <v>3.58333333333333</v>
      </c>
      <c r="AD837" s="8"/>
      <c r="AE837" s="8">
        <v>3.58333333333333</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c r="A843" s="8">
        <v>331050100</v>
      </c>
      <c r="B843" s="66" t="s">
        <v>791</v>
      </c>
      <c r="C843" s="10"/>
      <c r="D843" s="9"/>
      <c r="E843" s="9"/>
      <c r="F843" s="9"/>
      <c r="G843" s="9"/>
      <c r="H843" s="9"/>
      <c r="I843" s="9">
        <v>1</v>
      </c>
      <c r="J843" s="9"/>
      <c r="K843" s="9"/>
      <c r="L843" s="9">
        <v>1</v>
      </c>
      <c r="M843" s="9"/>
      <c r="N843" s="9">
        <v>1</v>
      </c>
      <c r="O843" s="9"/>
      <c r="P843" s="9"/>
      <c r="Q843" s="9">
        <v>1</v>
      </c>
      <c r="R843" s="9"/>
      <c r="S843" s="9"/>
      <c r="T843" s="9"/>
      <c r="U843" s="9"/>
      <c r="V843" s="9"/>
      <c r="W843" s="9"/>
      <c r="X843" s="8">
        <v>245</v>
      </c>
      <c r="Y843" s="55"/>
      <c r="Z843" s="49">
        <v>0.41</v>
      </c>
      <c r="AA843" s="11">
        <v>2</v>
      </c>
      <c r="AB843" s="8"/>
      <c r="AC843" s="8">
        <v>4.08333333333333</v>
      </c>
      <c r="AD843" s="8">
        <v>4.08333333333333</v>
      </c>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c r="A845" s="8">
        <v>331060000</v>
      </c>
      <c r="B845" s="66" t="s">
        <v>793</v>
      </c>
      <c r="C845" s="10"/>
      <c r="D845" s="9"/>
      <c r="E845" s="9"/>
      <c r="F845" s="9"/>
      <c r="G845" s="9"/>
      <c r="H845" s="9"/>
      <c r="I845" s="9">
        <v>17</v>
      </c>
      <c r="J845" s="9">
        <v>2</v>
      </c>
      <c r="K845" s="9"/>
      <c r="L845" s="9">
        <v>15</v>
      </c>
      <c r="M845" s="9"/>
      <c r="N845" s="9">
        <v>10</v>
      </c>
      <c r="O845" s="9">
        <v>2</v>
      </c>
      <c r="P845" s="9"/>
      <c r="Q845" s="9">
        <v>8</v>
      </c>
      <c r="R845" s="9"/>
      <c r="S845" s="9">
        <v>7</v>
      </c>
      <c r="T845" s="9"/>
      <c r="U845" s="9"/>
      <c r="V845" s="9">
        <v>7</v>
      </c>
      <c r="W845" s="9"/>
      <c r="X845" s="8">
        <v>190</v>
      </c>
      <c r="Y845" s="55"/>
      <c r="Z845" s="49">
        <v>0.41</v>
      </c>
      <c r="AA845" s="11">
        <v>2</v>
      </c>
      <c r="AB845" s="8"/>
      <c r="AC845" s="8">
        <v>50.0966666666667</v>
      </c>
      <c r="AD845" s="8">
        <v>27.93</v>
      </c>
      <c r="AE845" s="8">
        <v>22.1666666666667</v>
      </c>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hidden="1">
      <c r="A849" s="8">
        <v>331060201</v>
      </c>
      <c r="B849" s="66" t="s">
        <v>795</v>
      </c>
      <c r="C849" s="10"/>
      <c r="D849" s="9"/>
      <c r="E849" s="9"/>
      <c r="F849" s="9"/>
      <c r="G849" s="9"/>
      <c r="H849" s="9"/>
      <c r="I849" s="9"/>
      <c r="J849" s="9"/>
      <c r="K849" s="9"/>
      <c r="L849" s="9"/>
      <c r="M849" s="9"/>
      <c r="N849" s="9"/>
      <c r="O849" s="9"/>
      <c r="P849" s="9"/>
      <c r="Q849" s="9"/>
      <c r="R849" s="9"/>
      <c r="S849" s="9"/>
      <c r="T849" s="9"/>
      <c r="U849" s="9"/>
      <c r="V849" s="9"/>
      <c r="W849" s="9"/>
      <c r="X849" s="8">
        <v>144</v>
      </c>
      <c r="Y849" s="55"/>
      <c r="Z849" s="49">
        <v>0.41</v>
      </c>
      <c r="AA849" s="11">
        <v>2</v>
      </c>
      <c r="AB849" s="8"/>
      <c r="AC849" s="8"/>
      <c r="AD849" s="8"/>
      <c r="AE849" s="8"/>
    </row>
    <row r="850" spans="1:31" ht="12.75">
      <c r="A850" s="8">
        <v>331060300</v>
      </c>
      <c r="B850" s="66" t="s">
        <v>797</v>
      </c>
      <c r="C850" s="10"/>
      <c r="D850" s="9">
        <v>3</v>
      </c>
      <c r="E850" s="9">
        <v>1</v>
      </c>
      <c r="F850" s="9"/>
      <c r="G850" s="9">
        <v>2</v>
      </c>
      <c r="H850" s="9"/>
      <c r="I850" s="9">
        <v>2</v>
      </c>
      <c r="J850" s="9"/>
      <c r="K850" s="9"/>
      <c r="L850" s="9">
        <v>2</v>
      </c>
      <c r="M850" s="9"/>
      <c r="N850" s="9">
        <v>5</v>
      </c>
      <c r="O850" s="9">
        <v>1</v>
      </c>
      <c r="P850" s="9"/>
      <c r="Q850" s="9">
        <v>4</v>
      </c>
      <c r="R850" s="9"/>
      <c r="S850" s="9"/>
      <c r="T850" s="9"/>
      <c r="U850" s="9"/>
      <c r="V850" s="9"/>
      <c r="W850" s="9"/>
      <c r="X850" s="8">
        <v>189</v>
      </c>
      <c r="Y850" s="55"/>
      <c r="Z850" s="49">
        <v>0.41</v>
      </c>
      <c r="AA850" s="11">
        <v>2</v>
      </c>
      <c r="AB850" s="8">
        <v>7.5915</v>
      </c>
      <c r="AC850" s="8">
        <v>6.3</v>
      </c>
      <c r="AD850" s="8">
        <v>13.8915</v>
      </c>
      <c r="AE850" s="8"/>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c r="A853" s="8">
        <v>331080000</v>
      </c>
      <c r="B853" s="66" t="s">
        <v>799</v>
      </c>
      <c r="C853" s="10"/>
      <c r="D853" s="9"/>
      <c r="E853" s="9"/>
      <c r="F853" s="9"/>
      <c r="G853" s="9"/>
      <c r="H853" s="9"/>
      <c r="I853" s="9">
        <v>4</v>
      </c>
      <c r="J853" s="9"/>
      <c r="K853" s="9"/>
      <c r="L853" s="9">
        <v>4</v>
      </c>
      <c r="M853" s="9"/>
      <c r="N853" s="9">
        <v>4</v>
      </c>
      <c r="O853" s="9"/>
      <c r="P853" s="9"/>
      <c r="Q853" s="9">
        <v>4</v>
      </c>
      <c r="R853" s="9"/>
      <c r="S853" s="9"/>
      <c r="T853" s="9"/>
      <c r="U853" s="9"/>
      <c r="V853" s="9"/>
      <c r="W853" s="9"/>
      <c r="X853" s="8">
        <v>224</v>
      </c>
      <c r="Y853" s="55"/>
      <c r="Z853" s="49">
        <v>0.41</v>
      </c>
      <c r="AA853" s="11">
        <v>2</v>
      </c>
      <c r="AB853" s="8"/>
      <c r="AC853" s="8">
        <v>14.9333333333333</v>
      </c>
      <c r="AD853" s="8">
        <v>14.9333333333333</v>
      </c>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c r="A859" s="8">
        <v>331410000</v>
      </c>
      <c r="B859" s="66" t="s">
        <v>805</v>
      </c>
      <c r="C859" s="10"/>
      <c r="D859" s="9"/>
      <c r="E859" s="9"/>
      <c r="F859" s="9"/>
      <c r="G859" s="9"/>
      <c r="H859" s="9"/>
      <c r="I859" s="9">
        <v>1</v>
      </c>
      <c r="J859" s="9"/>
      <c r="K859" s="9"/>
      <c r="L859" s="9">
        <v>1</v>
      </c>
      <c r="M859" s="9"/>
      <c r="N859" s="9">
        <v>1</v>
      </c>
      <c r="O859" s="9"/>
      <c r="P859" s="9"/>
      <c r="Q859" s="9">
        <v>1</v>
      </c>
      <c r="R859" s="9"/>
      <c r="S859" s="9"/>
      <c r="T859" s="9"/>
      <c r="U859" s="9"/>
      <c r="V859" s="9"/>
      <c r="W859" s="9"/>
      <c r="X859" s="8">
        <v>144</v>
      </c>
      <c r="Y859" s="55"/>
      <c r="Z859" s="49">
        <v>0.41</v>
      </c>
      <c r="AA859" s="11">
        <v>2</v>
      </c>
      <c r="AB859" s="8"/>
      <c r="AC859" s="8">
        <v>2.4</v>
      </c>
      <c r="AD859" s="8">
        <v>2.4</v>
      </c>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c r="J866" s="69"/>
      <c r="K866" s="69"/>
      <c r="L866" s="69"/>
      <c r="M866" s="69"/>
      <c r="N866" s="69"/>
      <c r="O866" s="69"/>
      <c r="P866" s="69"/>
      <c r="Q866" s="69"/>
      <c r="R866" s="69"/>
      <c r="S866" s="69"/>
      <c r="T866" s="69"/>
      <c r="U866" s="69"/>
      <c r="V866" s="69"/>
      <c r="W866" s="69"/>
      <c r="X866" s="74">
        <v>98</v>
      </c>
      <c r="Y866" s="76"/>
      <c r="Z866" s="77">
        <v>0.41</v>
      </c>
      <c r="AA866" s="78">
        <v>2</v>
      </c>
      <c r="AB866" s="74"/>
      <c r="AC866" s="74"/>
      <c r="AD866" s="74"/>
      <c r="AE866" s="74"/>
    </row>
    <row r="867" spans="1:31" ht="12.75">
      <c r="A867" s="74">
        <v>351000000</v>
      </c>
      <c r="B867" s="75" t="s">
        <v>811</v>
      </c>
      <c r="C867" s="68"/>
      <c r="D867" s="69"/>
      <c r="E867" s="69"/>
      <c r="F867" s="69"/>
      <c r="G867" s="69"/>
      <c r="H867" s="69"/>
      <c r="I867" s="69"/>
      <c r="J867" s="69"/>
      <c r="K867" s="69"/>
      <c r="L867" s="69"/>
      <c r="M867" s="69"/>
      <c r="N867" s="69"/>
      <c r="O867" s="69"/>
      <c r="P867" s="69"/>
      <c r="Q867" s="69"/>
      <c r="R867" s="69"/>
      <c r="S867" s="69"/>
      <c r="T867" s="69"/>
      <c r="U867" s="69"/>
      <c r="V867" s="69"/>
      <c r="W867" s="69"/>
      <c r="X867" s="74">
        <v>231</v>
      </c>
      <c r="Y867" s="76"/>
      <c r="Z867" s="77">
        <v>0.41</v>
      </c>
      <c r="AA867" s="78">
        <v>2</v>
      </c>
      <c r="AB867" s="74"/>
      <c r="AC867" s="74"/>
      <c r="AD867" s="74"/>
      <c r="AE867" s="74"/>
    </row>
    <row r="868" spans="1:31" ht="25.5">
      <c r="A868" s="74">
        <v>600060000</v>
      </c>
      <c r="B868" s="75" t="s">
        <v>812</v>
      </c>
      <c r="C868" s="68"/>
      <c r="D868" s="69"/>
      <c r="E868" s="69"/>
      <c r="F868" s="69"/>
      <c r="G868" s="69"/>
      <c r="H868" s="69"/>
      <c r="I868" s="69"/>
      <c r="J868" s="69"/>
      <c r="K868" s="69"/>
      <c r="L868" s="69"/>
      <c r="M868" s="69"/>
      <c r="N868" s="69"/>
      <c r="O868" s="69"/>
      <c r="P868" s="69"/>
      <c r="Q868" s="69"/>
      <c r="R868" s="69"/>
      <c r="S868" s="69"/>
      <c r="T868" s="69"/>
      <c r="U868" s="69"/>
      <c r="V868" s="69"/>
      <c r="W868" s="69"/>
      <c r="X868" s="74">
        <v>147</v>
      </c>
      <c r="Y868" s="76"/>
      <c r="Z868" s="77">
        <v>0.41</v>
      </c>
      <c r="AA868" s="78">
        <v>2</v>
      </c>
      <c r="AB868" s="74"/>
      <c r="AC868" s="74"/>
      <c r="AD868" s="74"/>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c r="E871" s="69"/>
      <c r="F871" s="69"/>
      <c r="G871" s="69"/>
      <c r="H871" s="69"/>
      <c r="I871" s="69">
        <v>1</v>
      </c>
      <c r="J871" s="69"/>
      <c r="K871" s="69"/>
      <c r="L871" s="69">
        <v>1</v>
      </c>
      <c r="M871" s="69"/>
      <c r="N871" s="69">
        <v>1</v>
      </c>
      <c r="O871" s="69"/>
      <c r="P871" s="69"/>
      <c r="Q871" s="69">
        <v>1</v>
      </c>
      <c r="R871" s="69"/>
      <c r="S871" s="69"/>
      <c r="T871" s="69"/>
      <c r="U871" s="69"/>
      <c r="V871" s="69"/>
      <c r="W871" s="69"/>
      <c r="X871" s="74">
        <v>231</v>
      </c>
      <c r="Y871" s="76"/>
      <c r="Z871" s="77">
        <v>0.41</v>
      </c>
      <c r="AA871" s="78">
        <v>2</v>
      </c>
      <c r="AB871" s="74"/>
      <c r="AC871" s="74">
        <v>3.85</v>
      </c>
      <c r="AD871" s="74">
        <v>3.85</v>
      </c>
      <c r="AE871" s="74"/>
    </row>
    <row r="872" spans="1:31" ht="25.5">
      <c r="A872" s="74">
        <v>600110000</v>
      </c>
      <c r="B872" s="75" t="s">
        <v>814</v>
      </c>
      <c r="C872" s="68"/>
      <c r="D872" s="69"/>
      <c r="E872" s="69"/>
      <c r="F872" s="69"/>
      <c r="G872" s="69"/>
      <c r="H872" s="69"/>
      <c r="I872" s="69">
        <v>2</v>
      </c>
      <c r="J872" s="69"/>
      <c r="K872" s="69"/>
      <c r="L872" s="69">
        <v>2</v>
      </c>
      <c r="M872" s="69"/>
      <c r="N872" s="69">
        <v>2</v>
      </c>
      <c r="O872" s="69"/>
      <c r="P872" s="69"/>
      <c r="Q872" s="69">
        <v>2</v>
      </c>
      <c r="R872" s="69"/>
      <c r="S872" s="69"/>
      <c r="T872" s="69"/>
      <c r="U872" s="69"/>
      <c r="V872" s="69"/>
      <c r="W872" s="69"/>
      <c r="X872" s="74">
        <v>156</v>
      </c>
      <c r="Y872" s="76"/>
      <c r="Z872" s="77">
        <v>0.41</v>
      </c>
      <c r="AA872" s="78">
        <v>2</v>
      </c>
      <c r="AB872" s="74"/>
      <c r="AC872" s="74">
        <v>5.2</v>
      </c>
      <c r="AD872" s="74">
        <v>5.2</v>
      </c>
      <c r="AE872" s="74"/>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7" t="s">
        <v>6</v>
      </c>
      <c r="B875" s="108"/>
      <c r="C875" s="12"/>
      <c r="D875" s="13">
        <f>SUM(E875:H875)</f>
        <v>54</v>
      </c>
      <c r="E875" s="13">
        <f>E728+E738+E833+E866+E867+E868+E869+E870+E871+E872+E873+E874</f>
        <v>36</v>
      </c>
      <c r="F875" s="13">
        <f>F728+F738+F833+F866+F867+F868+F869+F870+F871+F872+F873+F874</f>
        <v>0</v>
      </c>
      <c r="G875" s="13">
        <f>G728+G738+G833+G866+G867+G868+G869+G870+G871+G872+G873+G874</f>
        <v>18</v>
      </c>
      <c r="H875" s="13">
        <f>H728+H738+H833+H866+H867+H868+H869+H870+H871+H872+H873+H874</f>
        <v>0</v>
      </c>
      <c r="I875" s="13">
        <f>SUM(J875:M875)</f>
        <v>124</v>
      </c>
      <c r="J875" s="13">
        <f>J728+J738+J833+J866+J867+J868+J869+J870+J871+J872+J873+J874</f>
        <v>46</v>
      </c>
      <c r="K875" s="13">
        <f>K728+K738+K833+K866+K867+K868+K869+K870+K871+K872+K873+K874</f>
        <v>0</v>
      </c>
      <c r="L875" s="13">
        <f>L728+L738+L833+L866+L867+L868+L869+L870+L871+L872+L873+L874</f>
        <v>78</v>
      </c>
      <c r="M875" s="13">
        <f>M728+M738+M833+M866+M867+M868+M869+M870+M871+M872+M873+M874</f>
        <v>0</v>
      </c>
      <c r="N875" s="13">
        <f>SUM(O875:R875)</f>
        <v>146</v>
      </c>
      <c r="O875" s="13">
        <f>O728+O738+O833+O866+O867+O868+O869+O870+O871+O872+O873+O874</f>
        <v>82</v>
      </c>
      <c r="P875" s="13">
        <f>P728+P738+P833+P866+P867+P868+P869+P870+P871+P872+P873+P874</f>
        <v>0</v>
      </c>
      <c r="Q875" s="13">
        <f>Q728+Q738+Q833+Q866+Q867+Q868+Q869+Q870+Q871+Q872+Q873+Q874</f>
        <v>64</v>
      </c>
      <c r="R875" s="13">
        <f>R728+R738+R833+R866+R867+R868+R869+R870+R871+R872+R873+R874</f>
        <v>0</v>
      </c>
      <c r="S875" s="13">
        <f>SUM(T875:W875)</f>
        <v>32</v>
      </c>
      <c r="T875" s="13">
        <f>T728+T738+T833+T866+T867+T868+T869+T870+T871+T872+T873+T874</f>
        <v>0</v>
      </c>
      <c r="U875" s="13">
        <f>U728+U738+U833+U866+U867+U868+U869+U870+U871+U872+U873+U874</f>
        <v>0</v>
      </c>
      <c r="V875" s="13">
        <f>V728+V738+V833+V866+V867+V868+V869+V870+V871+V872+V873+V874</f>
        <v>32</v>
      </c>
      <c r="W875" s="13">
        <f>W728+W738+W833+W866+W867+W868+W869+W870+W871+W872+W873+W874</f>
        <v>0</v>
      </c>
      <c r="X875" s="38" t="s">
        <v>1964</v>
      </c>
      <c r="Y875" s="56"/>
      <c r="Z875" s="50" t="s">
        <v>1964</v>
      </c>
      <c r="AA875" s="44" t="s">
        <v>1964</v>
      </c>
      <c r="AB875" s="40">
        <f>AB728+AB738+AB833+AB866+AB867+AB868+AB869+AB870+AB871+AB872+AB873+AB874</f>
        <v>148.69200000000006</v>
      </c>
      <c r="AC875" s="40">
        <f>AC728+AC738+AC833+AC866+AC867+AC868+AC869+AC870+AC871+AC872+AC873+AC874</f>
        <v>371.5261666666667</v>
      </c>
      <c r="AD875" s="40">
        <f>AD728+AD738+AD833+AD866+AD867+AD868+AD869+AD870+AD871+AD872+AD873+AD874</f>
        <v>394.9681666666666</v>
      </c>
      <c r="AE875" s="40">
        <f>AE728+AE738+AE833+AE866+AE867+AE868+AE869+AE870+AE871+AE872+AE873+AE874</f>
        <v>125.25000000000011</v>
      </c>
    </row>
    <row r="876" spans="1:32" s="26" customFormat="1" ht="15" customHeight="1">
      <c r="A876" s="109" t="s">
        <v>817</v>
      </c>
      <c r="B876" s="110"/>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1" t="s">
        <v>1339</v>
      </c>
      <c r="B877" s="112"/>
      <c r="C877" s="68"/>
      <c r="D877" s="69">
        <f>SUM(E877:H877)</f>
        <v>15</v>
      </c>
      <c r="E877" s="69">
        <f>SUM(E878:E1417)</f>
        <v>1</v>
      </c>
      <c r="F877" s="69">
        <f>SUM(F878:F1417)</f>
        <v>0</v>
      </c>
      <c r="G877" s="69">
        <f>SUM(G878:G1417)</f>
        <v>14</v>
      </c>
      <c r="H877" s="69">
        <f>SUM(H878:H1417)</f>
        <v>0</v>
      </c>
      <c r="I877" s="69">
        <f>SUM(J877:M877)</f>
        <v>135</v>
      </c>
      <c r="J877" s="69">
        <f>SUM(J878:J1417)</f>
        <v>4</v>
      </c>
      <c r="K877" s="69">
        <f>SUM(K878:K1417)</f>
        <v>0</v>
      </c>
      <c r="L877" s="69">
        <f>SUM(L878:L1417)</f>
        <v>131</v>
      </c>
      <c r="M877" s="69">
        <f>SUM(M878:M1417)</f>
        <v>0</v>
      </c>
      <c r="N877" s="69">
        <f>SUM(O877:R877)</f>
        <v>136</v>
      </c>
      <c r="O877" s="69">
        <f>SUM(O878:O1417)</f>
        <v>5</v>
      </c>
      <c r="P877" s="69">
        <f>SUM(P878:P1417)</f>
        <v>0</v>
      </c>
      <c r="Q877" s="69">
        <f>SUM(Q878:Q1417)</f>
        <v>131</v>
      </c>
      <c r="R877" s="69">
        <f>SUM(R878:R1417)</f>
        <v>0</v>
      </c>
      <c r="S877" s="69">
        <f>SUM(T877:W877)</f>
        <v>14</v>
      </c>
      <c r="T877" s="69">
        <f>SUM(T878:T1417)</f>
        <v>0</v>
      </c>
      <c r="U877" s="69">
        <f>SUM(U878:U1417)</f>
        <v>0</v>
      </c>
      <c r="V877" s="69">
        <f>SUM(V878:V1417)</f>
        <v>14</v>
      </c>
      <c r="W877" s="69">
        <f>SUM(W878:W1417)</f>
        <v>0</v>
      </c>
      <c r="X877" s="70" t="s">
        <v>1964</v>
      </c>
      <c r="Y877" s="71"/>
      <c r="Z877" s="72" t="s">
        <v>1964</v>
      </c>
      <c r="AA877" s="73" t="s">
        <v>1964</v>
      </c>
      <c r="AB877" s="74">
        <f>SUM(AB878:AB1417)</f>
        <v>35.15333333333337</v>
      </c>
      <c r="AC877" s="74">
        <f>SUM(AC878:AC1417)</f>
        <v>297.8133333333336</v>
      </c>
      <c r="AD877" s="74">
        <f>SUM(AD878:AD1417)</f>
        <v>298.24999999999966</v>
      </c>
      <c r="AE877" s="74">
        <f>SUM(AE878:AE1417)</f>
        <v>34.71666666666667</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hidden="1">
      <c r="A886" s="8">
        <v>501010009</v>
      </c>
      <c r="B886" s="66" t="s">
        <v>826</v>
      </c>
      <c r="C886" s="10"/>
      <c r="D886" s="9"/>
      <c r="E886" s="9"/>
      <c r="F886" s="9"/>
      <c r="G886" s="9"/>
      <c r="H886" s="9"/>
      <c r="I886" s="9"/>
      <c r="J886" s="9"/>
      <c r="K886" s="9"/>
      <c r="L886" s="9"/>
      <c r="M886" s="9"/>
      <c r="N886" s="9"/>
      <c r="O886" s="9"/>
      <c r="P886" s="9"/>
      <c r="Q886" s="9"/>
      <c r="R886" s="9"/>
      <c r="S886" s="9"/>
      <c r="T886" s="9"/>
      <c r="U886" s="9"/>
      <c r="V886" s="9"/>
      <c r="W886" s="9"/>
      <c r="X886" s="8">
        <v>126</v>
      </c>
      <c r="Y886" s="55"/>
      <c r="Z886" s="49">
        <v>0.41</v>
      </c>
      <c r="AA886" s="11">
        <v>2</v>
      </c>
      <c r="AB886" s="8"/>
      <c r="AC886" s="8"/>
      <c r="AD886" s="8"/>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v>4</v>
      </c>
      <c r="E894" s="9"/>
      <c r="F894" s="9"/>
      <c r="G894" s="9">
        <v>4</v>
      </c>
      <c r="H894" s="9"/>
      <c r="I894" s="9"/>
      <c r="J894" s="9"/>
      <c r="K894" s="9"/>
      <c r="L894" s="9"/>
      <c r="M894" s="9"/>
      <c r="N894" s="9">
        <v>4</v>
      </c>
      <c r="O894" s="9"/>
      <c r="P894" s="9"/>
      <c r="Q894" s="9">
        <v>4</v>
      </c>
      <c r="R894" s="9"/>
      <c r="S894" s="9"/>
      <c r="T894" s="9"/>
      <c r="U894" s="9"/>
      <c r="V894" s="9"/>
      <c r="W894" s="9"/>
      <c r="X894" s="8">
        <v>130</v>
      </c>
      <c r="Y894" s="55"/>
      <c r="Z894" s="49">
        <v>0.41</v>
      </c>
      <c r="AA894" s="11">
        <v>2</v>
      </c>
      <c r="AB894" s="8">
        <v>8.66666666666667</v>
      </c>
      <c r="AC894" s="8"/>
      <c r="AD894" s="8">
        <v>8.66666666666667</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1</v>
      </c>
      <c r="J900" s="9"/>
      <c r="K900" s="9"/>
      <c r="L900" s="9">
        <v>1</v>
      </c>
      <c r="M900" s="9"/>
      <c r="N900" s="9">
        <v>1</v>
      </c>
      <c r="O900" s="9"/>
      <c r="P900" s="9"/>
      <c r="Q900" s="9">
        <v>1</v>
      </c>
      <c r="R900" s="9"/>
      <c r="S900" s="9"/>
      <c r="T900" s="9"/>
      <c r="U900" s="9"/>
      <c r="V900" s="9"/>
      <c r="W900" s="9"/>
      <c r="X900" s="8">
        <v>120</v>
      </c>
      <c r="Y900" s="55"/>
      <c r="Z900" s="49">
        <v>0.41</v>
      </c>
      <c r="AA900" s="11">
        <v>2</v>
      </c>
      <c r="AB900" s="8"/>
      <c r="AC900" s="8">
        <v>2</v>
      </c>
      <c r="AD900" s="8">
        <v>2</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c r="A1021" s="8">
        <v>501060019</v>
      </c>
      <c r="B1021" s="66" t="s">
        <v>956</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c r="A1022" s="8">
        <v>501060020</v>
      </c>
      <c r="B1022" s="66" t="s">
        <v>957</v>
      </c>
      <c r="C1022" s="10"/>
      <c r="D1022" s="9"/>
      <c r="E1022" s="9"/>
      <c r="F1022" s="9"/>
      <c r="G1022" s="9"/>
      <c r="H1022" s="9"/>
      <c r="I1022" s="9">
        <v>2</v>
      </c>
      <c r="J1022" s="9"/>
      <c r="K1022" s="9"/>
      <c r="L1022" s="9">
        <v>2</v>
      </c>
      <c r="M1022" s="9"/>
      <c r="N1022" s="9">
        <v>1</v>
      </c>
      <c r="O1022" s="9"/>
      <c r="P1022" s="9"/>
      <c r="Q1022" s="9">
        <v>1</v>
      </c>
      <c r="R1022" s="9"/>
      <c r="S1022" s="9">
        <v>1</v>
      </c>
      <c r="T1022" s="9"/>
      <c r="U1022" s="9"/>
      <c r="V1022" s="9">
        <v>1</v>
      </c>
      <c r="W1022" s="9"/>
      <c r="X1022" s="8">
        <v>151</v>
      </c>
      <c r="Y1022" s="55"/>
      <c r="Z1022" s="49">
        <v>0.41</v>
      </c>
      <c r="AA1022" s="11">
        <v>2</v>
      </c>
      <c r="AB1022" s="8"/>
      <c r="AC1022" s="8">
        <v>5.03333333333333</v>
      </c>
      <c r="AD1022" s="8">
        <v>2.51666666666667</v>
      </c>
      <c r="AE1022" s="8">
        <v>2.51666666666667</v>
      </c>
    </row>
    <row r="1023" spans="1:31" ht="12.75" hidden="1">
      <c r="A1023" s="8">
        <v>501060021</v>
      </c>
      <c r="B1023" s="66" t="s">
        <v>958</v>
      </c>
      <c r="C1023" s="10"/>
      <c r="D1023" s="9"/>
      <c r="E1023" s="9"/>
      <c r="F1023" s="9"/>
      <c r="G1023" s="9"/>
      <c r="H1023" s="9"/>
      <c r="I1023" s="9"/>
      <c r="J1023" s="9"/>
      <c r="K1023" s="9"/>
      <c r="L1023" s="9"/>
      <c r="M1023" s="9"/>
      <c r="N1023" s="9"/>
      <c r="O1023" s="9"/>
      <c r="P1023" s="9"/>
      <c r="Q1023" s="9"/>
      <c r="R1023" s="9"/>
      <c r="S1023" s="9"/>
      <c r="T1023" s="9"/>
      <c r="U1023" s="9"/>
      <c r="V1023" s="9"/>
      <c r="W1023" s="9"/>
      <c r="X1023" s="8">
        <v>151</v>
      </c>
      <c r="Y1023" s="55"/>
      <c r="Z1023" s="49">
        <v>0.41</v>
      </c>
      <c r="AA1023" s="11">
        <v>2</v>
      </c>
      <c r="AB1023" s="8"/>
      <c r="AC1023" s="8"/>
      <c r="AD1023" s="8"/>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v>1</v>
      </c>
      <c r="E1026" s="9"/>
      <c r="F1026" s="9"/>
      <c r="G1026" s="9">
        <v>1</v>
      </c>
      <c r="H1026" s="9"/>
      <c r="I1026" s="9">
        <v>5</v>
      </c>
      <c r="J1026" s="9"/>
      <c r="K1026" s="9"/>
      <c r="L1026" s="9">
        <v>5</v>
      </c>
      <c r="M1026" s="9"/>
      <c r="N1026" s="9">
        <v>6</v>
      </c>
      <c r="O1026" s="9"/>
      <c r="P1026" s="9"/>
      <c r="Q1026" s="9">
        <v>6</v>
      </c>
      <c r="R1026" s="9"/>
      <c r="S1026" s="9"/>
      <c r="T1026" s="9"/>
      <c r="U1026" s="9"/>
      <c r="V1026" s="9"/>
      <c r="W1026" s="9"/>
      <c r="X1026" s="8">
        <v>151</v>
      </c>
      <c r="Y1026" s="55"/>
      <c r="Z1026" s="49">
        <v>0.41</v>
      </c>
      <c r="AA1026" s="11">
        <v>2</v>
      </c>
      <c r="AB1026" s="8">
        <v>2.51666666666667</v>
      </c>
      <c r="AC1026" s="8">
        <v>12.5833333333333</v>
      </c>
      <c r="AD1026" s="8">
        <v>15.1</v>
      </c>
      <c r="AE1026" s="8"/>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6" t="s">
        <v>964</v>
      </c>
      <c r="C1029" s="10"/>
      <c r="D1029" s="9"/>
      <c r="E1029" s="9"/>
      <c r="F1029" s="9"/>
      <c r="G1029" s="9"/>
      <c r="H1029" s="9"/>
      <c r="I1029" s="9">
        <v>1</v>
      </c>
      <c r="J1029" s="9"/>
      <c r="K1029" s="9"/>
      <c r="L1029" s="9">
        <v>1</v>
      </c>
      <c r="M1029" s="9"/>
      <c r="N1029" s="9">
        <v>1</v>
      </c>
      <c r="O1029" s="9"/>
      <c r="P1029" s="9"/>
      <c r="Q1029" s="9">
        <v>1</v>
      </c>
      <c r="R1029" s="9"/>
      <c r="S1029" s="9"/>
      <c r="T1029" s="9"/>
      <c r="U1029" s="9"/>
      <c r="V1029" s="9"/>
      <c r="W1029" s="9"/>
      <c r="X1029" s="8">
        <v>151</v>
      </c>
      <c r="Y1029" s="55"/>
      <c r="Z1029" s="49">
        <v>0.41</v>
      </c>
      <c r="AA1029" s="11">
        <v>2</v>
      </c>
      <c r="AB1029" s="8"/>
      <c r="AC1029" s="8">
        <v>2.51666666666667</v>
      </c>
      <c r="AD1029" s="8">
        <v>2.51666666666667</v>
      </c>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7</v>
      </c>
      <c r="E1036" s="9"/>
      <c r="F1036" s="9"/>
      <c r="G1036" s="9">
        <v>7</v>
      </c>
      <c r="H1036" s="9"/>
      <c r="I1036" s="9">
        <v>52</v>
      </c>
      <c r="J1036" s="9"/>
      <c r="K1036" s="9"/>
      <c r="L1036" s="9">
        <v>52</v>
      </c>
      <c r="M1036" s="9"/>
      <c r="N1036" s="9">
        <v>47</v>
      </c>
      <c r="O1036" s="9"/>
      <c r="P1036" s="9"/>
      <c r="Q1036" s="9">
        <v>47</v>
      </c>
      <c r="R1036" s="9"/>
      <c r="S1036" s="9">
        <v>12</v>
      </c>
      <c r="T1036" s="9"/>
      <c r="U1036" s="9"/>
      <c r="V1036" s="9">
        <v>12</v>
      </c>
      <c r="W1036" s="9"/>
      <c r="X1036" s="8">
        <v>151</v>
      </c>
      <c r="Y1036" s="55"/>
      <c r="Z1036" s="49">
        <v>0.41</v>
      </c>
      <c r="AA1036" s="11">
        <v>2</v>
      </c>
      <c r="AB1036" s="8">
        <v>17.6166666666667</v>
      </c>
      <c r="AC1036" s="8">
        <v>130.866666666667</v>
      </c>
      <c r="AD1036" s="8">
        <v>118.283333333333</v>
      </c>
      <c r="AE1036" s="8">
        <v>30.2</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hidden="1">
      <c r="A1073" s="8">
        <v>501080002</v>
      </c>
      <c r="B1073" s="66" t="s">
        <v>1007</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v>2</v>
      </c>
      <c r="E1075" s="9">
        <v>1</v>
      </c>
      <c r="F1075" s="9"/>
      <c r="G1075" s="9">
        <v>1</v>
      </c>
      <c r="H1075" s="9"/>
      <c r="I1075" s="9">
        <v>1</v>
      </c>
      <c r="J1075" s="9"/>
      <c r="K1075" s="9"/>
      <c r="L1075" s="9">
        <v>1</v>
      </c>
      <c r="M1075" s="9"/>
      <c r="N1075" s="9">
        <v>3</v>
      </c>
      <c r="O1075" s="9">
        <v>1</v>
      </c>
      <c r="P1075" s="9"/>
      <c r="Q1075" s="9">
        <v>2</v>
      </c>
      <c r="R1075" s="9"/>
      <c r="S1075" s="9"/>
      <c r="T1075" s="9"/>
      <c r="U1075" s="9"/>
      <c r="V1075" s="9"/>
      <c r="W1075" s="9"/>
      <c r="X1075" s="8">
        <v>120</v>
      </c>
      <c r="Y1075" s="55"/>
      <c r="Z1075" s="49">
        <v>0.41</v>
      </c>
      <c r="AA1075" s="11">
        <v>2</v>
      </c>
      <c r="AB1075" s="8">
        <v>2.82</v>
      </c>
      <c r="AC1075" s="8">
        <v>2</v>
      </c>
      <c r="AD1075" s="8">
        <v>4.82</v>
      </c>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501080009</v>
      </c>
      <c r="B1080" s="66" t="s">
        <v>1014</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hidden="1">
      <c r="A1087" s="8">
        <v>501080016</v>
      </c>
      <c r="B1087" s="66" t="s">
        <v>1021</v>
      </c>
      <c r="C1087" s="10"/>
      <c r="D1087" s="9"/>
      <c r="E1087" s="9"/>
      <c r="F1087" s="9"/>
      <c r="G1087" s="9"/>
      <c r="H1087" s="9"/>
      <c r="I1087" s="9"/>
      <c r="J1087" s="9"/>
      <c r="K1087" s="9"/>
      <c r="L1087" s="9"/>
      <c r="M1087" s="9"/>
      <c r="N1087" s="9"/>
      <c r="O1087" s="9"/>
      <c r="P1087" s="9"/>
      <c r="Q1087" s="9"/>
      <c r="R1087" s="9"/>
      <c r="S1087" s="9"/>
      <c r="T1087" s="9"/>
      <c r="U1087" s="9"/>
      <c r="V1087" s="9"/>
      <c r="W1087" s="9"/>
      <c r="X1087" s="8">
        <v>120</v>
      </c>
      <c r="Y1087" s="55"/>
      <c r="Z1087" s="49">
        <v>0.41</v>
      </c>
      <c r="AA1087" s="11">
        <v>2</v>
      </c>
      <c r="AB1087" s="8"/>
      <c r="AC1087" s="8"/>
      <c r="AD1087" s="8"/>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hidden="1">
      <c r="A1096" s="8">
        <v>501080025</v>
      </c>
      <c r="B1096" s="66" t="s">
        <v>1030</v>
      </c>
      <c r="C1096" s="10"/>
      <c r="D1096" s="9"/>
      <c r="E1096" s="9"/>
      <c r="F1096" s="9"/>
      <c r="G1096" s="9"/>
      <c r="H1096" s="9"/>
      <c r="I1096" s="9"/>
      <c r="J1096" s="9"/>
      <c r="K1096" s="9"/>
      <c r="L1096" s="9"/>
      <c r="M1096" s="9"/>
      <c r="N1096" s="9"/>
      <c r="O1096" s="9"/>
      <c r="P1096" s="9"/>
      <c r="Q1096" s="9"/>
      <c r="R1096" s="9"/>
      <c r="S1096" s="9"/>
      <c r="T1096" s="9"/>
      <c r="U1096" s="9"/>
      <c r="V1096" s="9"/>
      <c r="W1096" s="9"/>
      <c r="X1096" s="8">
        <v>120</v>
      </c>
      <c r="Y1096" s="55"/>
      <c r="Z1096" s="49">
        <v>0.41</v>
      </c>
      <c r="AA1096" s="11">
        <v>2</v>
      </c>
      <c r="AB1096" s="8"/>
      <c r="AC1096" s="8"/>
      <c r="AD1096" s="8"/>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c r="E1102" s="9"/>
      <c r="F1102" s="9"/>
      <c r="G1102" s="9"/>
      <c r="H1102" s="9"/>
      <c r="I1102" s="9">
        <v>3</v>
      </c>
      <c r="J1102" s="9"/>
      <c r="K1102" s="9"/>
      <c r="L1102" s="9">
        <v>3</v>
      </c>
      <c r="M1102" s="9"/>
      <c r="N1102" s="9">
        <v>3</v>
      </c>
      <c r="O1102" s="9"/>
      <c r="P1102" s="9"/>
      <c r="Q1102" s="9">
        <v>3</v>
      </c>
      <c r="R1102" s="9"/>
      <c r="S1102" s="9"/>
      <c r="T1102" s="9"/>
      <c r="U1102" s="9"/>
      <c r="V1102" s="9"/>
      <c r="W1102" s="9"/>
      <c r="X1102" s="8">
        <v>120</v>
      </c>
      <c r="Y1102" s="55"/>
      <c r="Z1102" s="49">
        <v>0.41</v>
      </c>
      <c r="AA1102" s="11">
        <v>2</v>
      </c>
      <c r="AB1102" s="8"/>
      <c r="AC1102" s="8">
        <v>6</v>
      </c>
      <c r="AD1102" s="8">
        <v>6</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c r="A1107" s="8">
        <v>501080036</v>
      </c>
      <c r="B1107" s="66" t="s">
        <v>1038</v>
      </c>
      <c r="C1107" s="10"/>
      <c r="D1107" s="9"/>
      <c r="E1107" s="9"/>
      <c r="F1107" s="9"/>
      <c r="G1107" s="9"/>
      <c r="H1107" s="9"/>
      <c r="I1107" s="9">
        <v>1</v>
      </c>
      <c r="J1107" s="9"/>
      <c r="K1107" s="9"/>
      <c r="L1107" s="9">
        <v>1</v>
      </c>
      <c r="M1107" s="9"/>
      <c r="N1107" s="9"/>
      <c r="O1107" s="9"/>
      <c r="P1107" s="9"/>
      <c r="Q1107" s="9"/>
      <c r="R1107" s="9"/>
      <c r="S1107" s="9">
        <v>1</v>
      </c>
      <c r="T1107" s="9"/>
      <c r="U1107" s="9"/>
      <c r="V1107" s="9">
        <v>1</v>
      </c>
      <c r="W1107" s="9"/>
      <c r="X1107" s="8">
        <v>120</v>
      </c>
      <c r="Y1107" s="55"/>
      <c r="Z1107" s="49">
        <v>0.41</v>
      </c>
      <c r="AA1107" s="11">
        <v>2</v>
      </c>
      <c r="AB1107" s="8"/>
      <c r="AC1107" s="8">
        <v>2</v>
      </c>
      <c r="AD1107" s="8"/>
      <c r="AE1107" s="8">
        <v>2</v>
      </c>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c r="A1109" s="8">
        <v>501080038</v>
      </c>
      <c r="B1109" s="66" t="s">
        <v>129</v>
      </c>
      <c r="C1109" s="10"/>
      <c r="D1109" s="9"/>
      <c r="E1109" s="9"/>
      <c r="F1109" s="9"/>
      <c r="G1109" s="9"/>
      <c r="H1109" s="9"/>
      <c r="I1109" s="9">
        <v>1</v>
      </c>
      <c r="J1109" s="9"/>
      <c r="K1109" s="9"/>
      <c r="L1109" s="9">
        <v>1</v>
      </c>
      <c r="M1109" s="9"/>
      <c r="N1109" s="9">
        <v>1</v>
      </c>
      <c r="O1109" s="9"/>
      <c r="P1109" s="9"/>
      <c r="Q1109" s="9">
        <v>1</v>
      </c>
      <c r="R1109" s="9"/>
      <c r="S1109" s="9"/>
      <c r="T1109" s="9"/>
      <c r="U1109" s="9"/>
      <c r="V1109" s="9"/>
      <c r="W1109" s="9"/>
      <c r="X1109" s="8">
        <v>120</v>
      </c>
      <c r="Y1109" s="55"/>
      <c r="Z1109" s="49">
        <v>0.41</v>
      </c>
      <c r="AA1109" s="11">
        <v>2</v>
      </c>
      <c r="AB1109" s="8"/>
      <c r="AC1109" s="8">
        <v>2</v>
      </c>
      <c r="AD1109" s="8">
        <v>2</v>
      </c>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c r="E1173" s="9"/>
      <c r="F1173" s="9"/>
      <c r="G1173" s="9"/>
      <c r="H1173" s="9"/>
      <c r="I1173" s="9">
        <v>1</v>
      </c>
      <c r="J1173" s="9"/>
      <c r="K1173" s="9"/>
      <c r="L1173" s="9">
        <v>1</v>
      </c>
      <c r="M1173" s="9"/>
      <c r="N1173" s="9">
        <v>1</v>
      </c>
      <c r="O1173" s="9"/>
      <c r="P1173" s="9"/>
      <c r="Q1173" s="9">
        <v>1</v>
      </c>
      <c r="R1173" s="9"/>
      <c r="S1173" s="9"/>
      <c r="T1173" s="9"/>
      <c r="U1173" s="9"/>
      <c r="V1173" s="9"/>
      <c r="W1173" s="9"/>
      <c r="X1173" s="8">
        <v>212</v>
      </c>
      <c r="Y1173" s="55"/>
      <c r="Z1173" s="49">
        <v>0.41</v>
      </c>
      <c r="AA1173" s="11">
        <v>2</v>
      </c>
      <c r="AB1173" s="8"/>
      <c r="AC1173" s="8">
        <v>3.53333333333333</v>
      </c>
      <c r="AD1173" s="8">
        <v>3.53333333333333</v>
      </c>
      <c r="AE1173" s="8"/>
    </row>
    <row r="1174" spans="1:31" ht="12.75">
      <c r="A1174" s="86">
        <v>501100004</v>
      </c>
      <c r="B1174" s="89" t="s">
        <v>1101</v>
      </c>
      <c r="C1174" s="10"/>
      <c r="D1174" s="9">
        <v>1</v>
      </c>
      <c r="E1174" s="9"/>
      <c r="F1174" s="9"/>
      <c r="G1174" s="9">
        <v>1</v>
      </c>
      <c r="H1174" s="9"/>
      <c r="I1174" s="9"/>
      <c r="J1174" s="9"/>
      <c r="K1174" s="9"/>
      <c r="L1174" s="9"/>
      <c r="M1174" s="9"/>
      <c r="N1174" s="9">
        <v>1</v>
      </c>
      <c r="O1174" s="9"/>
      <c r="P1174" s="9"/>
      <c r="Q1174" s="9">
        <v>1</v>
      </c>
      <c r="R1174" s="9"/>
      <c r="S1174" s="9"/>
      <c r="T1174" s="9"/>
      <c r="U1174" s="9"/>
      <c r="V1174" s="9"/>
      <c r="W1174" s="9"/>
      <c r="X1174" s="8">
        <v>212</v>
      </c>
      <c r="Y1174" s="55"/>
      <c r="Z1174" s="49">
        <v>0.41</v>
      </c>
      <c r="AA1174" s="11">
        <v>2</v>
      </c>
      <c r="AB1174" s="8">
        <v>3.53333333333333</v>
      </c>
      <c r="AC1174" s="8"/>
      <c r="AD1174" s="8">
        <v>3.53333333333333</v>
      </c>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4</v>
      </c>
      <c r="J1193" s="9"/>
      <c r="K1193" s="9"/>
      <c r="L1193" s="9">
        <v>4</v>
      </c>
      <c r="M1193" s="9"/>
      <c r="N1193" s="9">
        <v>4</v>
      </c>
      <c r="O1193" s="9"/>
      <c r="P1193" s="9"/>
      <c r="Q1193" s="9">
        <v>4</v>
      </c>
      <c r="R1193" s="9"/>
      <c r="S1193" s="9"/>
      <c r="T1193" s="9"/>
      <c r="U1193" s="9"/>
      <c r="V1193" s="9"/>
      <c r="W1193" s="9"/>
      <c r="X1193" s="8">
        <v>120</v>
      </c>
      <c r="Y1193" s="55"/>
      <c r="Z1193" s="49">
        <v>0.41</v>
      </c>
      <c r="AA1193" s="11">
        <v>2</v>
      </c>
      <c r="AB1193" s="8"/>
      <c r="AC1193" s="8">
        <v>8</v>
      </c>
      <c r="AD1193" s="8">
        <v>8</v>
      </c>
      <c r="AE1193" s="8"/>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c r="E1195" s="9"/>
      <c r="F1195" s="9"/>
      <c r="G1195" s="9"/>
      <c r="H1195" s="9"/>
      <c r="I1195" s="9">
        <v>35</v>
      </c>
      <c r="J1195" s="9">
        <v>2</v>
      </c>
      <c r="K1195" s="9"/>
      <c r="L1195" s="9">
        <v>33</v>
      </c>
      <c r="M1195" s="9"/>
      <c r="N1195" s="9">
        <v>35</v>
      </c>
      <c r="O1195" s="9">
        <v>2</v>
      </c>
      <c r="P1195" s="9"/>
      <c r="Q1195" s="9">
        <v>33</v>
      </c>
      <c r="R1195" s="9"/>
      <c r="S1195" s="9"/>
      <c r="T1195" s="9"/>
      <c r="U1195" s="9"/>
      <c r="V1195" s="9"/>
      <c r="W1195" s="9"/>
      <c r="X1195" s="8">
        <v>120</v>
      </c>
      <c r="Y1195" s="55"/>
      <c r="Z1195" s="49">
        <v>0.41</v>
      </c>
      <c r="AA1195" s="11">
        <v>2</v>
      </c>
      <c r="AB1195" s="8"/>
      <c r="AC1195" s="8">
        <v>67.64</v>
      </c>
      <c r="AD1195" s="8">
        <v>67.64</v>
      </c>
      <c r="AE1195" s="8"/>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hidden="1">
      <c r="A1199" s="8">
        <v>501120007</v>
      </c>
      <c r="B1199" s="66" t="s">
        <v>1118</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12</v>
      </c>
      <c r="J1204" s="9">
        <v>1</v>
      </c>
      <c r="K1204" s="9"/>
      <c r="L1204" s="9">
        <v>11</v>
      </c>
      <c r="M1204" s="9"/>
      <c r="N1204" s="9">
        <v>12</v>
      </c>
      <c r="O1204" s="9">
        <v>1</v>
      </c>
      <c r="P1204" s="9"/>
      <c r="Q1204" s="9">
        <v>11</v>
      </c>
      <c r="R1204" s="9"/>
      <c r="S1204" s="9"/>
      <c r="T1204" s="9"/>
      <c r="U1204" s="9"/>
      <c r="V1204" s="9"/>
      <c r="W1204" s="9"/>
      <c r="X1204" s="8">
        <v>120</v>
      </c>
      <c r="Y1204" s="55"/>
      <c r="Z1204" s="49">
        <v>0.41</v>
      </c>
      <c r="AA1204" s="11">
        <v>2</v>
      </c>
      <c r="AB1204" s="8"/>
      <c r="AC1204" s="8">
        <v>22.82</v>
      </c>
      <c r="AD1204" s="8">
        <v>22.82</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hidden="1">
      <c r="A1212" s="8">
        <v>501120020</v>
      </c>
      <c r="B1212" s="66" t="s">
        <v>1131</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c r="E1214" s="9"/>
      <c r="F1214" s="9"/>
      <c r="G1214" s="9"/>
      <c r="H1214" s="9"/>
      <c r="I1214" s="9">
        <v>9</v>
      </c>
      <c r="J1214" s="9">
        <v>1</v>
      </c>
      <c r="K1214" s="9"/>
      <c r="L1214" s="9">
        <v>8</v>
      </c>
      <c r="M1214" s="9"/>
      <c r="N1214" s="9">
        <v>9</v>
      </c>
      <c r="O1214" s="9">
        <v>1</v>
      </c>
      <c r="P1214" s="9"/>
      <c r="Q1214" s="9">
        <v>8</v>
      </c>
      <c r="R1214" s="9"/>
      <c r="S1214" s="9"/>
      <c r="T1214" s="9"/>
      <c r="U1214" s="9"/>
      <c r="V1214" s="9"/>
      <c r="W1214" s="9"/>
      <c r="X1214" s="8">
        <v>120</v>
      </c>
      <c r="Y1214" s="55"/>
      <c r="Z1214" s="49">
        <v>0.41</v>
      </c>
      <c r="AA1214" s="11">
        <v>2</v>
      </c>
      <c r="AB1214" s="8"/>
      <c r="AC1214" s="8">
        <v>16.82</v>
      </c>
      <c r="AD1214" s="8">
        <v>16.82</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c r="E1219" s="9"/>
      <c r="F1219" s="9"/>
      <c r="G1219" s="9"/>
      <c r="H1219" s="9"/>
      <c r="I1219" s="9">
        <v>3</v>
      </c>
      <c r="J1219" s="9"/>
      <c r="K1219" s="9"/>
      <c r="L1219" s="9">
        <v>3</v>
      </c>
      <c r="M1219" s="9"/>
      <c r="N1219" s="9">
        <v>3</v>
      </c>
      <c r="O1219" s="9"/>
      <c r="P1219" s="9"/>
      <c r="Q1219" s="9">
        <v>3</v>
      </c>
      <c r="R1219" s="9"/>
      <c r="S1219" s="9"/>
      <c r="T1219" s="9"/>
      <c r="U1219" s="9"/>
      <c r="V1219" s="9"/>
      <c r="W1219" s="9"/>
      <c r="X1219" s="8">
        <v>120</v>
      </c>
      <c r="Y1219" s="55"/>
      <c r="Z1219" s="49">
        <v>0.41</v>
      </c>
      <c r="AA1219" s="11">
        <v>2</v>
      </c>
      <c r="AB1219" s="8"/>
      <c r="AC1219" s="8">
        <v>6</v>
      </c>
      <c r="AD1219" s="8">
        <v>6</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c r="E1239" s="9"/>
      <c r="F1239" s="9"/>
      <c r="G1239" s="9"/>
      <c r="H1239" s="9"/>
      <c r="I1239" s="9">
        <v>3</v>
      </c>
      <c r="J1239" s="9"/>
      <c r="K1239" s="9"/>
      <c r="L1239" s="9">
        <v>3</v>
      </c>
      <c r="M1239" s="9"/>
      <c r="N1239" s="9">
        <v>3</v>
      </c>
      <c r="O1239" s="9"/>
      <c r="P1239" s="9"/>
      <c r="Q1239" s="9">
        <v>3</v>
      </c>
      <c r="R1239" s="9"/>
      <c r="S1239" s="9"/>
      <c r="T1239" s="9"/>
      <c r="U1239" s="9"/>
      <c r="V1239" s="9"/>
      <c r="W1239" s="9"/>
      <c r="X1239" s="8">
        <v>120</v>
      </c>
      <c r="Y1239" s="55"/>
      <c r="Z1239" s="49">
        <v>0.41</v>
      </c>
      <c r="AA1239" s="11">
        <v>2</v>
      </c>
      <c r="AB1239" s="8"/>
      <c r="AC1239" s="8">
        <v>6</v>
      </c>
      <c r="AD1239" s="8">
        <v>6</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c r="A1291" s="8">
        <v>501130075</v>
      </c>
      <c r="B1291" s="66" t="s">
        <v>1208</v>
      </c>
      <c r="C1291" s="10"/>
      <c r="D1291" s="9"/>
      <c r="E1291" s="9"/>
      <c r="F1291" s="9"/>
      <c r="G1291" s="9"/>
      <c r="H1291" s="9"/>
      <c r="I1291" s="9">
        <v>1</v>
      </c>
      <c r="J1291" s="9"/>
      <c r="K1291" s="9"/>
      <c r="L1291" s="9">
        <v>1</v>
      </c>
      <c r="M1291" s="9"/>
      <c r="N1291" s="9">
        <v>1</v>
      </c>
      <c r="O1291" s="9"/>
      <c r="P1291" s="9"/>
      <c r="Q1291" s="9">
        <v>1</v>
      </c>
      <c r="R1291" s="9"/>
      <c r="S1291" s="9"/>
      <c r="T1291" s="9"/>
      <c r="U1291" s="9"/>
      <c r="V1291" s="9"/>
      <c r="W1291" s="9"/>
      <c r="X1291" s="8">
        <v>120</v>
      </c>
      <c r="Y1291" s="55"/>
      <c r="Z1291" s="49">
        <v>0.41</v>
      </c>
      <c r="AA1291" s="11">
        <v>2</v>
      </c>
      <c r="AB1291" s="8"/>
      <c r="AC1291" s="8">
        <v>2</v>
      </c>
      <c r="AD1291" s="8">
        <v>2</v>
      </c>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v>1</v>
      </c>
      <c r="J1418" s="69"/>
      <c r="K1418" s="69"/>
      <c r="L1418" s="69">
        <v>1</v>
      </c>
      <c r="M1418" s="69"/>
      <c r="N1418" s="69">
        <v>1</v>
      </c>
      <c r="O1418" s="69"/>
      <c r="P1418" s="69"/>
      <c r="Q1418" s="69">
        <v>1</v>
      </c>
      <c r="R1418" s="69"/>
      <c r="S1418" s="69"/>
      <c r="T1418" s="69"/>
      <c r="U1418" s="69"/>
      <c r="V1418" s="69"/>
      <c r="W1418" s="69"/>
      <c r="X1418" s="74">
        <v>130</v>
      </c>
      <c r="Y1418" s="76"/>
      <c r="Z1418" s="77">
        <v>0.41</v>
      </c>
      <c r="AA1418" s="78">
        <v>2</v>
      </c>
      <c r="AB1418" s="74"/>
      <c r="AC1418" s="74">
        <v>2.16666666666667</v>
      </c>
      <c r="AD1418" s="74">
        <v>2.16666666666667</v>
      </c>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7" t="s">
        <v>6</v>
      </c>
      <c r="B1420" s="108"/>
      <c r="C1420" s="12"/>
      <c r="D1420" s="13">
        <f>SUM(E1420:H1420)</f>
        <v>15</v>
      </c>
      <c r="E1420" s="13">
        <f>E877+E1418+E1419</f>
        <v>1</v>
      </c>
      <c r="F1420" s="13">
        <f>F877+F1418+F1419</f>
        <v>0</v>
      </c>
      <c r="G1420" s="13">
        <f>G877+G1418+G1419</f>
        <v>14</v>
      </c>
      <c r="H1420" s="13">
        <f>H877+H1418+H1419</f>
        <v>0</v>
      </c>
      <c r="I1420" s="13">
        <f>SUM(J1420:M1420)</f>
        <v>136</v>
      </c>
      <c r="J1420" s="13">
        <f>J877+J1418+J1419</f>
        <v>4</v>
      </c>
      <c r="K1420" s="13">
        <f>K877+K1418+K1419</f>
        <v>0</v>
      </c>
      <c r="L1420" s="13">
        <f>L877+L1418+L1419</f>
        <v>132</v>
      </c>
      <c r="M1420" s="13">
        <f>M877+M1418+M1419</f>
        <v>0</v>
      </c>
      <c r="N1420" s="13">
        <f>SUM(O1420:R1420)</f>
        <v>137</v>
      </c>
      <c r="O1420" s="13">
        <f>O877+O1418+O1419</f>
        <v>5</v>
      </c>
      <c r="P1420" s="13">
        <f>P877+P1418+P1419</f>
        <v>0</v>
      </c>
      <c r="Q1420" s="13">
        <f>Q877+Q1418+Q1419</f>
        <v>132</v>
      </c>
      <c r="R1420" s="13">
        <f>R877+R1418+R1419</f>
        <v>0</v>
      </c>
      <c r="S1420" s="13">
        <f>SUM(T1420:W1420)</f>
        <v>14</v>
      </c>
      <c r="T1420" s="13">
        <f>T877+T1418+T1419</f>
        <v>0</v>
      </c>
      <c r="U1420" s="13">
        <f>U877+U1418+U1419</f>
        <v>0</v>
      </c>
      <c r="V1420" s="13">
        <f>V877+V1418+V1419</f>
        <v>14</v>
      </c>
      <c r="W1420" s="13">
        <f>W877+W1418+W1419</f>
        <v>0</v>
      </c>
      <c r="X1420" s="38" t="s">
        <v>1964</v>
      </c>
      <c r="Y1420" s="56"/>
      <c r="Z1420" s="50" t="s">
        <v>1964</v>
      </c>
      <c r="AA1420" s="44" t="s">
        <v>1964</v>
      </c>
      <c r="AB1420" s="40">
        <f>AB877+AB1418+AB1419</f>
        <v>35.15333333333337</v>
      </c>
      <c r="AC1420" s="40">
        <f>AC877+AC1418+AC1419</f>
        <v>299.9800000000003</v>
      </c>
      <c r="AD1420" s="40">
        <f>AD877+AD1418+AD1419</f>
        <v>300.41666666666634</v>
      </c>
      <c r="AE1420" s="40">
        <f>AE877+AE1418+AE1419</f>
        <v>34.71666666666667</v>
      </c>
    </row>
    <row r="1421" spans="1:32" s="26" customFormat="1" ht="15" customHeight="1">
      <c r="A1421" s="109" t="s">
        <v>1331</v>
      </c>
      <c r="B1421" s="110"/>
      <c r="C1421" s="14"/>
      <c r="D1421" s="7">
        <f>SUM(E1421:H1421)</f>
        <v>80</v>
      </c>
      <c r="E1421" s="7">
        <f>E529+E726+E875+E1420</f>
        <v>38</v>
      </c>
      <c r="F1421" s="7">
        <f>F529+F726+F875+F1420</f>
        <v>0</v>
      </c>
      <c r="G1421" s="7">
        <f>G529+G726+G875+G1420</f>
        <v>42</v>
      </c>
      <c r="H1421" s="7">
        <f>H529+H726+H875+H1420</f>
        <v>0</v>
      </c>
      <c r="I1421" s="7">
        <f>SUM(J1421:M1421)</f>
        <v>299</v>
      </c>
      <c r="J1421" s="7">
        <f>J529+J726+J875+J1420</f>
        <v>56</v>
      </c>
      <c r="K1421" s="7">
        <f>K529+K726+K875+K1420</f>
        <v>0</v>
      </c>
      <c r="L1421" s="7">
        <f>L529+L726+L875+L1420</f>
        <v>243</v>
      </c>
      <c r="M1421" s="7">
        <f>M529+M726+M875+M1420</f>
        <v>0</v>
      </c>
      <c r="N1421" s="7">
        <f>SUM(O1421:R1421)</f>
        <v>324</v>
      </c>
      <c r="O1421" s="7">
        <f>O529+O726+O875+O1420</f>
        <v>94</v>
      </c>
      <c r="P1421" s="7">
        <f>P529+P726+P875+P1420</f>
        <v>0</v>
      </c>
      <c r="Q1421" s="7">
        <f>Q529+Q726+Q875+Q1420</f>
        <v>230</v>
      </c>
      <c r="R1421" s="7">
        <f>R529+R726+R875+R1420</f>
        <v>0</v>
      </c>
      <c r="S1421" s="7">
        <f>SUM(T1421:W1421)</f>
        <v>55</v>
      </c>
      <c r="T1421" s="7">
        <f>T529+T726+T875+T1420</f>
        <v>0</v>
      </c>
      <c r="U1421" s="7">
        <f>U529+U726+U875+U1420</f>
        <v>0</v>
      </c>
      <c r="V1421" s="7">
        <f>V529+V726+V875+V1420</f>
        <v>55</v>
      </c>
      <c r="W1421" s="7">
        <f>W529+W726+W875+W1420</f>
        <v>0</v>
      </c>
      <c r="X1421" s="39" t="s">
        <v>1964</v>
      </c>
      <c r="Y1421" s="57"/>
      <c r="Z1421" s="51" t="s">
        <v>1964</v>
      </c>
      <c r="AA1421" s="45" t="s">
        <v>1964</v>
      </c>
      <c r="AB1421" s="34">
        <f>AB529+AB726+AB875+AB1420</f>
        <v>268.03133333333346</v>
      </c>
      <c r="AC1421" s="34">
        <f>AC529+AC726+AC875+AC1420</f>
        <v>813.0385000000003</v>
      </c>
      <c r="AD1421" s="34">
        <f>AD529+AD726+AD875+AD1420</f>
        <v>855.7698333333328</v>
      </c>
      <c r="AE1421" s="34">
        <f>AE529+AE726+AE875+AE1420</f>
        <v>225.3000000000001</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&amp;LB4750F92&amp;C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1965</v>
      </c>
      <c r="B9" s="112"/>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1" t="s">
        <v>1966</v>
      </c>
      <c r="B440" s="112"/>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7" t="s">
        <v>6</v>
      </c>
      <c r="B502" s="108"/>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9" t="s">
        <v>686</v>
      </c>
      <c r="B503" s="110"/>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1" t="s">
        <v>1972</v>
      </c>
      <c r="B504" s="112"/>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7" t="s">
        <v>6</v>
      </c>
      <c r="B639" s="108"/>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9" t="s">
        <v>817</v>
      </c>
      <c r="B640" s="110"/>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1" t="s">
        <v>1978</v>
      </c>
      <c r="B641" s="112"/>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245</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7" t="s">
        <v>6</v>
      </c>
      <c r="B1185" s="108"/>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9" t="s">
        <v>1331</v>
      </c>
      <c r="B1186" s="110"/>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&amp;LB4750F92&amp;C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1335</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597</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&amp;LB4750F92&amp;C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17" t="s">
        <v>2199</v>
      </c>
      <c r="AC5" s="117" t="s">
        <v>2200</v>
      </c>
      <c r="AD5" s="117" t="s">
        <v>2201</v>
      </c>
      <c r="AE5" s="117"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18"/>
      <c r="AC6" s="118"/>
      <c r="AD6" s="118"/>
      <c r="AE6" s="118"/>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2070</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405</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&amp;LB4750F92&amp;C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&amp;LB4750F92&amp;C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2181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&amp;LB4750F92&amp;C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9" t="s">
        <v>1352</v>
      </c>
      <c r="B1" s="119"/>
      <c r="C1" s="119"/>
      <c r="D1" s="119"/>
      <c r="E1" s="119"/>
      <c r="F1" s="119"/>
      <c r="G1" s="119"/>
      <c r="H1" s="119"/>
      <c r="I1" s="119"/>
      <c r="J1" s="119"/>
      <c r="K1" s="29"/>
    </row>
    <row r="2" spans="1:11" s="24" customFormat="1" ht="25.5" customHeight="1">
      <c r="A2" s="102" t="s">
        <v>1340</v>
      </c>
      <c r="B2" s="120"/>
      <c r="C2" s="103" t="s">
        <v>2</v>
      </c>
      <c r="D2" s="103" t="s">
        <v>12</v>
      </c>
      <c r="E2" s="103" t="s">
        <v>13</v>
      </c>
      <c r="F2" s="103" t="s">
        <v>14</v>
      </c>
      <c r="G2" s="103" t="s">
        <v>5</v>
      </c>
      <c r="H2" s="103"/>
      <c r="I2" s="103"/>
      <c r="J2" s="103"/>
      <c r="K2" s="30"/>
    </row>
    <row r="3" spans="1:11" s="24" customFormat="1" ht="12.75">
      <c r="A3" s="102"/>
      <c r="B3" s="121"/>
      <c r="C3" s="103"/>
      <c r="D3" s="103"/>
      <c r="E3" s="103"/>
      <c r="F3" s="103"/>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80</v>
      </c>
      <c r="D6" s="35">
        <f>SUM(D7:D35)</f>
        <v>299</v>
      </c>
      <c r="E6" s="35">
        <f>SUM(E7:E35)</f>
        <v>324</v>
      </c>
      <c r="F6" s="35">
        <f>SUM(F7:F35)</f>
        <v>55</v>
      </c>
      <c r="G6" s="35">
        <f>SUM(G7:G35)</f>
        <v>268.031333333333</v>
      </c>
      <c r="H6" s="35">
        <f>SUM(H7:H35)</f>
        <v>813.0385</v>
      </c>
      <c r="I6" s="35">
        <f>SUM(I7:I35)</f>
        <v>855.769833333333</v>
      </c>
      <c r="J6" s="35">
        <f>SUM(J7:J35)</f>
        <v>225.3</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c r="A20" s="9" t="s">
        <v>1367</v>
      </c>
      <c r="B20" s="20">
        <v>495</v>
      </c>
      <c r="C20" s="8">
        <v>80</v>
      </c>
      <c r="D20" s="8">
        <v>299</v>
      </c>
      <c r="E20" s="8">
        <v>324</v>
      </c>
      <c r="F20" s="8">
        <v>55</v>
      </c>
      <c r="G20" s="8">
        <v>268.031333333333</v>
      </c>
      <c r="H20" s="8">
        <v>813.0385</v>
      </c>
      <c r="I20" s="8">
        <v>855.769833333333</v>
      </c>
      <c r="J20" s="8">
        <v>225.3</v>
      </c>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80</v>
      </c>
      <c r="D617" s="36">
        <f>D6+D36+D54+D101+D125+D151+D165+D194+D212+D241+D265+D281+D311+D322+D347+D381+D413+D432+D453+D471+D509+D530+D552+D576+D592</f>
        <v>299</v>
      </c>
      <c r="E617" s="36">
        <f>E6+E36+E54+E101+E125+E151+E165+E194+E212+E241+E265+E281+E311+E322+E347+E381+E413+E432+E453+E471+E509+E530+E552+E576+E592</f>
        <v>324</v>
      </c>
      <c r="F617" s="36">
        <f>F6+F36+F54+F101+F125+F151+F165+F194+F212+F241+F265+F281+F311+F322+F347+F381+F413+F432+F453+F471+F509+F530+F552+F576+F592</f>
        <v>55</v>
      </c>
      <c r="G617" s="36">
        <f>G6+G36+G54+G101+G125+G151+G165+G194+G212+G241+G265+G281+G311+G322+G347+G381+G413+G432+G453+G471+G509+G530+G552+G576+G592</f>
        <v>268.031333333333</v>
      </c>
      <c r="H617" s="36">
        <f>H6+H36+H54+H101+H125+H151+H165+H194+H212+H241+H265+H281+H311+H322+H347+H381+H413+H432+H453+H471+H509+H530+H552+H576+H592</f>
        <v>813.0385</v>
      </c>
      <c r="I617" s="36">
        <f>I6+I36+I54+I101+I125+I151+I165+I194+I212+I241+I265+I281+I311+I322+I347+I381+I413+I432+I453+I471+I509+I530+I552+I576+I592</f>
        <v>855.769833333333</v>
      </c>
      <c r="J617" s="36">
        <f>J6+J36+J54+J101+J125+J151+J165+J194+J212+J241+J265+J281+J311+J322+J347+J381+J413+J432+J453+J471+J509+J530+J552+J576+J592</f>
        <v>225.3</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80</v>
      </c>
      <c r="D715" s="34">
        <f aca="true" t="shared" si="1" ref="D715:I715">D617+D643+D670+D679+D706+D714</f>
        <v>299</v>
      </c>
      <c r="E715" s="34">
        <f t="shared" si="1"/>
        <v>324</v>
      </c>
      <c r="F715" s="34">
        <f t="shared" si="1"/>
        <v>55</v>
      </c>
      <c r="G715" s="34">
        <f t="shared" si="1"/>
        <v>268.031333333333</v>
      </c>
      <c r="H715" s="34">
        <f t="shared" si="1"/>
        <v>813.0385</v>
      </c>
      <c r="I715" s="34">
        <f t="shared" si="1"/>
        <v>855.769833333333</v>
      </c>
      <c r="J715" s="34">
        <f>J617+J643+J670+J679+J706+J714</f>
        <v>225.3</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&amp;LB4750F92&amp;C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Admin2</cp:lastModifiedBy>
  <dcterms:created xsi:type="dcterms:W3CDTF">2021-01-22T06:15:46Z</dcterms:created>
  <dcterms:modified xsi:type="dcterms:W3CDTF">2022-09-09T12:38:40Z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справ_00139_2.2022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B4750F92</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3.29.0.1578</vt:lpwstr>
  </property>
</Properties>
</file>