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<sst xmlns="http://schemas.openxmlformats.org/spreadsheetml/2006/main" count="154" uniqueCount="128">
  <si>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</si>
  <si>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</si>
  <si>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</si>
  <si>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</si>
  <si>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</si>
  <si>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</si>
  <si>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</si>
  <si>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</si>
  <si>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</si>
  <si>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</si>
  <si>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</si>
  <si>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</si>
  <si>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</si>
  <si>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</si>
  <si>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</si>
  <si>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</si>
  <si>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</si>
  <si>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</si>
  <si>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</si>
  <si>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</si>
  <si>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</si>
  <si>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</si>
  <si>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</si>
  <si>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</si>
  <si>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</si>
  <si>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</si>
  <si>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</si>
  <si>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</si>
  <si>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</si>
  <si>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</si>
  <si>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</si>
  <si>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</si>
  <si>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</si>
  <si>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</si>
  <si>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</si>
  <si>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</si>
  <si>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</si>
  <si>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</si>
  <si>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</si>
  <si>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</si>
  <si>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</si>
  <si>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</si>
  <si>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</si>
  <si>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</si>
  <si>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</si>
  <si>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</si>
  <si>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</si>
  <si>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</si>
  <si>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</si>
  <si>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</si>
  <si>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</si>
  <si>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</si>
  <si>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</si>
  <si>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</si>
  <si>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</si>
  <si>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</si>
  <si>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</si>
  <si>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</si>
  <si>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</si>
  <si>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</si>
  <si>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</si>
  <si>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</si>
  <si>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</si>
  <si>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</si>
  <si>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</si>
  <si>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</si>
  <si>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</si>
  <si>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</si>
  <si>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</si>
  <si>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</si>
  <si>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</si>
  <si>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</si>
  <si>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</si>
  <si>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</si>
  <si>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</si>
  <si>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</si>
  <si>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</si>
  <si>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</si>
  <si>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</si>
  <si>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</si>
  <si>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</si>
  <si>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</si>
  <si>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</si>
  <si>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</si>
  <si>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</si>
  <si>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</si>
  <si>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</si>
  <si>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</si>
  <si>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</si>
  <si>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</si>
  <si>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</si>
  <si>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</si>
  <si>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</si>
  <si>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</si>
  <si>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</si>
  <si>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</si>
  <si>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</si>
  <si>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</si>
  <si>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</si>
  <si>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</si>
  <si>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</si>
  <si>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</si>
  <si>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</si>
  <si>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</si>
  <si>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</si>
  <si>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</si>
  <si>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</si>
  <si>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</si>
  <si>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</si>
  <si>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</si>
  <si>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</si>
  <si>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</si>
  <si>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</si>
  <si>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</si>
  <si>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</si>
  <si>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</si>
  <si>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</si>
  <si>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</si>
  <si>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</si>
  <si>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</si>
  <si>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</si>
  <si>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</si>
  <si>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</si>
  <si>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</si>
  <si>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</si>
  <si>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(04356)2-15-04</t>
  </si>
  <si>
    <t>kerap@mr.vn.court.gov.ua</t>
  </si>
  <si>
    <t>3 липня 2019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</si>
</sst>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&amp;LA92F1B9D&amp;C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237</v>
      </c>
      <c r="D6" s="96">
        <f>SUM(D7,D10,D13,D14,D15,D21,D24,D25,D18,D19,D20)</f>
        <v>199536.49000000002</v>
      </c>
      <c r="E6" s="96">
        <f>SUM(E7,E10,E13,E14,E15,E21,E24,E25,E18,E19,E20)</f>
        <v>210</v>
      </c>
      <c r="F6" s="96">
        <f>SUM(F7,F10,F13,F14,F15,F21,F24,F25,F18,F19,F20)</f>
        <v>183031.47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</v>
      </c>
      <c r="J6" s="96">
        <f>SUM(J7,J10,J13,J14,J15,J21,J24,J25,J18,J19,J20)</f>
        <v>2305.2</v>
      </c>
      <c r="K6" s="96">
        <f>SUM(K7,K10,K13,K14,K15,K21,K24,K25,K18,K19,K20)</f>
        <v>27</v>
      </c>
      <c r="L6" s="96">
        <f>SUM(L7,L10,L13,L14,L15,L21,L24,L25,L18,L19,L20)</f>
        <v>19210.000000000004</v>
      </c>
    </row>
    <row r="7" spans="1:12" ht="16.5" customHeight="1">
      <c r="A7" s="87">
        <v>2</v>
      </c>
      <c r="B7" s="90" t="s">
        <v>74</v>
      </c>
      <c r="C7" s="97">
        <v>108</v>
      </c>
      <c r="D7" s="97">
        <v>117316.39</v>
      </c>
      <c r="E7" s="97">
        <v>89</v>
      </c>
      <c r="F7" s="97">
        <v>99573.17</v>
      </c>
      <c r="G7" s="97"/>
      <c r="H7" s="97"/>
      <c r="I7" s="97">
        <v>3</v>
      </c>
      <c r="J7" s="97">
        <v>2305.2</v>
      </c>
      <c r="K7" s="97">
        <v>19</v>
      </c>
      <c r="L7" s="97">
        <v>15752.2</v>
      </c>
    </row>
    <row r="8" spans="1:12" ht="16.5" customHeight="1">
      <c r="A8" s="87">
        <v>3</v>
      </c>
      <c r="B8" s="91" t="s">
        <v>75</v>
      </c>
      <c r="C8" s="97">
        <v>21</v>
      </c>
      <c r="D8" s="97">
        <v>40341</v>
      </c>
      <c r="E8" s="97">
        <v>20</v>
      </c>
      <c r="F8" s="97">
        <v>38261</v>
      </c>
      <c r="G8" s="97"/>
      <c r="H8" s="97"/>
      <c r="I8" s="97"/>
      <c r="J8" s="97"/>
      <c r="K8" s="97">
        <v>1</v>
      </c>
      <c r="L8" s="97">
        <v>1921</v>
      </c>
    </row>
    <row r="9" spans="1:12" ht="16.5" customHeight="1">
      <c r="A9" s="87">
        <v>4</v>
      </c>
      <c r="B9" s="91" t="s">
        <v>76</v>
      </c>
      <c r="C9" s="97">
        <v>87</v>
      </c>
      <c r="D9" s="97">
        <v>76975.39</v>
      </c>
      <c r="E9" s="97">
        <v>69</v>
      </c>
      <c r="F9" s="97">
        <v>61312.17</v>
      </c>
      <c r="G9" s="97"/>
      <c r="H9" s="97"/>
      <c r="I9" s="97">
        <v>3</v>
      </c>
      <c r="J9" s="97">
        <v>2305.2</v>
      </c>
      <c r="K9" s="97">
        <v>18</v>
      </c>
      <c r="L9" s="97">
        <v>13831.2</v>
      </c>
    </row>
    <row r="10" spans="1:12" ht="19.5" customHeight="1">
      <c r="A10" s="87">
        <v>5</v>
      </c>
      <c r="B10" s="90" t="s">
        <v>77</v>
      </c>
      <c r="C10" s="97">
        <v>59</v>
      </c>
      <c r="D10" s="97">
        <v>45272</v>
      </c>
      <c r="E10" s="97">
        <v>59</v>
      </c>
      <c r="F10" s="97">
        <v>50725.6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59</v>
      </c>
      <c r="D12" s="97">
        <v>45272</v>
      </c>
      <c r="E12" s="97">
        <v>59</v>
      </c>
      <c r="F12" s="97">
        <v>50725.6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23</v>
      </c>
      <c r="D13" s="97">
        <v>17609.6</v>
      </c>
      <c r="E13" s="97">
        <v>23</v>
      </c>
      <c r="F13" s="97">
        <v>16842.6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1</v>
      </c>
      <c r="D14" s="97">
        <v>768.4</v>
      </c>
      <c r="E14" s="97">
        <v>1</v>
      </c>
      <c r="F14" s="97">
        <v>768.4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42</v>
      </c>
      <c r="D15" s="97">
        <v>17801.7</v>
      </c>
      <c r="E15" s="97">
        <v>38</v>
      </c>
      <c r="F15" s="97">
        <v>15121.7</v>
      </c>
      <c r="G15" s="97"/>
      <c r="H15" s="97"/>
      <c r="I15" s="97"/>
      <c r="J15" s="97"/>
      <c r="K15" s="97">
        <v>4</v>
      </c>
      <c r="L15" s="97">
        <v>2689.4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2881.5</v>
      </c>
      <c r="E16" s="97">
        <v>1</v>
      </c>
      <c r="F16" s="97">
        <v>960.5</v>
      </c>
      <c r="G16" s="97"/>
      <c r="H16" s="97"/>
      <c r="I16" s="97"/>
      <c r="J16" s="97"/>
      <c r="K16" s="97">
        <v>2</v>
      </c>
      <c r="L16" s="97">
        <v>1921</v>
      </c>
    </row>
    <row r="17" spans="1:12" ht="21" customHeight="1">
      <c r="A17" s="87">
        <v>12</v>
      </c>
      <c r="B17" s="91" t="s">
        <v>79</v>
      </c>
      <c r="C17" s="97">
        <v>39</v>
      </c>
      <c r="D17" s="97">
        <v>14920.2</v>
      </c>
      <c r="E17" s="97">
        <v>37</v>
      </c>
      <c r="F17" s="97">
        <v>14161.2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104</v>
      </c>
      <c r="C18" s="97">
        <v>4</v>
      </c>
      <c r="D18" s="97">
        <v>768.4</v>
      </c>
      <c r="E18" s="97"/>
      <c r="F18" s="97"/>
      <c r="G18" s="97"/>
      <c r="H18" s="97"/>
      <c r="I18" s="97"/>
      <c r="J18" s="97"/>
      <c r="K18" s="97">
        <v>4</v>
      </c>
      <c r="L18" s="97">
        <v>768.4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1536.8</v>
      </c>
      <c r="E39" s="96">
        <f>SUM(E40,E47,E48,E49)</f>
        <v>1</v>
      </c>
      <c r="F39" s="96">
        <f>SUM(F40,F47,F48,F49)</f>
        <v>769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1536.8</v>
      </c>
      <c r="E40" s="97">
        <f>SUM(E41,E44)</f>
        <v>1</v>
      </c>
      <c r="F40" s="97">
        <f>SUM(F41,F44)</f>
        <v>769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1536.8</v>
      </c>
      <c r="E44" s="97">
        <v>1</v>
      </c>
      <c r="F44" s="97">
        <v>769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1536.8</v>
      </c>
      <c r="E46" s="97">
        <v>1</v>
      </c>
      <c r="F46" s="97">
        <v>769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19</v>
      </c>
      <c r="D50" s="96">
        <f>SUM(D51:D54)</f>
        <v>1048.87</v>
      </c>
      <c r="E50" s="96">
        <f>SUM(E51:E54)</f>
        <v>19</v>
      </c>
      <c r="F50" s="96">
        <f>SUM(F51:F54)</f>
        <v>1053.03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</v>
      </c>
      <c r="D51" s="97">
        <v>161.37</v>
      </c>
      <c r="E51" s="97">
        <v>14</v>
      </c>
      <c r="F51" s="97">
        <v>165.66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</v>
      </c>
      <c r="D52" s="97">
        <v>230.52</v>
      </c>
      <c r="E52" s="97">
        <v>2</v>
      </c>
      <c r="F52" s="97">
        <v>230.52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656.98</v>
      </c>
      <c r="E54" s="97">
        <v>3</v>
      </c>
      <c r="F54" s="97">
        <v>656.85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54</v>
      </c>
      <c r="D55" s="96">
        <v>20746.8</v>
      </c>
      <c r="E55" s="96">
        <v>42</v>
      </c>
      <c r="F55" s="96">
        <v>16136.4</v>
      </c>
      <c r="G55" s="96"/>
      <c r="H55" s="96"/>
      <c r="I55" s="96">
        <v>54</v>
      </c>
      <c r="J55" s="96">
        <v>20746.8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312</v>
      </c>
      <c r="D56" s="96">
        <f t="shared" si="0"/>
        <v>222868.96</v>
      </c>
      <c r="E56" s="96">
        <f t="shared" si="0"/>
        <v>272</v>
      </c>
      <c r="F56" s="96">
        <f t="shared" si="0"/>
        <v>200989.9</v>
      </c>
      <c r="G56" s="96">
        <f t="shared" si="0"/>
        <v>0</v>
      </c>
      <c r="H56" s="96">
        <f t="shared" si="0"/>
        <v>0</v>
      </c>
      <c r="I56" s="96">
        <f t="shared" si="0"/>
        <v>57</v>
      </c>
      <c r="J56" s="96">
        <f t="shared" si="0"/>
        <v>23052</v>
      </c>
      <c r="K56" s="96">
        <f t="shared" si="0"/>
        <v>28</v>
      </c>
      <c r="L56" s="96">
        <f t="shared" si="0"/>
        <v>19978.400000000005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&amp;LA92F1B9D&amp;CФорма № 10, Підрозділ: Мурованокуриловецький районний суд Вінницької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</v>
      </c>
      <c r="F4" s="93">
        <f>SUM(F5:F25)</f>
        <v>19978.4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14599.6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1921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768.4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768.4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2</v>
      </c>
      <c r="F20" s="95">
        <v>1921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&amp;LA92F1B9D&amp;CФорма № 10, Підрозділ: Мурованокуриловецький районний суд Вінницької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2021-06-10T13:02:51Z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A92F1B9D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